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2368" windowHeight="9540" tabRatio="205" firstSheet="2" activeTab="2"/>
  </bookViews>
  <sheets>
    <sheet name="二、经济社会发展市财政补助资金计划" sheetId="2" state="hidden" r:id="rId1"/>
    <sheet name="三、固定资产投资计划" sheetId="3" state="hidden" r:id="rId2"/>
    <sheet name="根据年底投资完成情况调整2.24" sheetId="13" r:id="rId3"/>
  </sheets>
  <definedNames>
    <definedName name="_xlnm._FilterDatabase" localSheetId="2" hidden="1">根据年底投资完成情况调整2.24!$A$5:$O$285</definedName>
    <definedName name="_xlnm.Print_Titles" localSheetId="0">二、经济社会发展市财政补助资金计划!$3:$3</definedName>
    <definedName name="_xlnm.Print_Titles" localSheetId="2">根据年底投资完成情况调整2.24!$5:$6</definedName>
  </definedNames>
  <calcPr calcId="114210" fullCalcOnLoad="1"/>
</workbook>
</file>

<file path=xl/calcChain.xml><?xml version="1.0" encoding="utf-8"?>
<calcChain xmlns="http://schemas.openxmlformats.org/spreadsheetml/2006/main">
  <c r="I276" i="13"/>
  <c r="F276"/>
  <c r="I261"/>
  <c r="F261"/>
  <c r="I257"/>
  <c r="F257"/>
  <c r="F253"/>
  <c r="I239"/>
  <c r="F239"/>
  <c r="I224"/>
  <c r="F224"/>
  <c r="I223"/>
  <c r="F223"/>
  <c r="I217"/>
  <c r="F217"/>
  <c r="I207"/>
  <c r="F207"/>
  <c r="I203"/>
  <c r="F203"/>
  <c r="I191"/>
  <c r="F191"/>
  <c r="I183"/>
  <c r="F183"/>
  <c r="I146"/>
  <c r="F146"/>
  <c r="I134"/>
  <c r="F134"/>
  <c r="I133"/>
  <c r="F133"/>
  <c r="I115"/>
  <c r="F115"/>
  <c r="I93"/>
  <c r="F93"/>
  <c r="I77"/>
  <c r="I76"/>
  <c r="I71"/>
  <c r="F71"/>
  <c r="I70"/>
  <c r="F70"/>
  <c r="I69"/>
  <c r="F69"/>
  <c r="I66"/>
  <c r="H66"/>
  <c r="F66"/>
  <c r="I61"/>
  <c r="H61"/>
  <c r="F61"/>
  <c r="I58"/>
  <c r="H58"/>
  <c r="F58"/>
  <c r="I41"/>
  <c r="H41"/>
  <c r="F41"/>
  <c r="I38"/>
  <c r="H38"/>
  <c r="F38"/>
  <c r="I37"/>
  <c r="H37"/>
  <c r="F37"/>
  <c r="I22"/>
  <c r="H22"/>
  <c r="F22"/>
  <c r="I15"/>
  <c r="H15"/>
  <c r="F15"/>
  <c r="I10"/>
  <c r="H10"/>
  <c r="F10"/>
  <c r="I9"/>
  <c r="H9"/>
  <c r="F9"/>
  <c r="I8"/>
  <c r="H8"/>
  <c r="F8"/>
  <c r="I7"/>
  <c r="H7"/>
  <c r="F7"/>
  <c r="B29" i="2"/>
  <c r="B24"/>
  <c r="B21"/>
  <c r="B18"/>
  <c r="B16"/>
  <c r="B10"/>
  <c r="B6"/>
  <c r="B5"/>
  <c r="B4"/>
</calcChain>
</file>

<file path=xl/sharedStrings.xml><?xml version="1.0" encoding="utf-8"?>
<sst xmlns="http://schemas.openxmlformats.org/spreadsheetml/2006/main" count="2444" uniqueCount="1139">
  <si>
    <t>项目总建筑面积2235平方米，主体结构一层，局部二层，地下局部设置消防水池及泵房，内设篮球馆、跆拳道、摔跤运动项目场地。</t>
  </si>
  <si>
    <t>嘉峪关市体育运动学校</t>
  </si>
  <si>
    <t>董  慧18009476800</t>
  </si>
  <si>
    <t>3、保障性安居工程及房地产开发项目17项</t>
  </si>
  <si>
    <t>建设街区棚户区改造二期项目</t>
  </si>
  <si>
    <t>总占地面积2万平方米，总建筑面积7.2万平方米的6栋366套住宅，并配套建设相关附属设施。</t>
  </si>
  <si>
    <t>已完成施工单位招投标，正在办理施工许可证，计划3月底进场施工</t>
  </si>
  <si>
    <t>完成年度计划建设任务（主体全部封顶）。</t>
  </si>
  <si>
    <t>余  峰17709472295</t>
  </si>
  <si>
    <t>2021年老旧小区改造工程</t>
  </si>
  <si>
    <t>改造报社家属院、文化街独栋等小区共23个，171栋住宅单体，共计4049户，包括小区内楼体改造及小区内外基础设施建设。</t>
  </si>
  <si>
    <t>现已完成可行性研究报告批复，正在编制初步设计及概算。</t>
  </si>
  <si>
    <t>2020年老旧小区改造基础设施配套工程</t>
  </si>
  <si>
    <t>配套完善老旧小区服务类、完善类等公共设施，包括养老抚幼中心、社区服务中心、小区绿化、公共汽车充电设施等。</t>
  </si>
  <si>
    <t>铁路生活区—巷道及配套设施工程</t>
  </si>
  <si>
    <t>主要包括巷道、线缆桥架改造、采购等三项内容，改造巷道共9条，总长度约3.1千米。改造7个小区周围线缆桥架，在14个小区新增电动车充电桩，在2个小区各新建1座一体式车棚。对迎宾1-7小区、雄关1-5小区内所有住户的燃气表具进行采购，进行绿化和苗木移植，并对铁路生活区5座换热站设备进行改造。</t>
  </si>
  <si>
    <t>生活保障区1#地项目</t>
  </si>
  <si>
    <t>建设多层、小高层、高层住宅，配套建设地下车库与商业门点，合计总建筑面积约32.6万平方米。同时，配套建设小区内供排水、供暖及供电等附属设施。</t>
  </si>
  <si>
    <t>正在进行施工图审查，同步办理施工手续。</t>
  </si>
  <si>
    <t>生活保障区2#地项目</t>
  </si>
  <si>
    <t>建设多层、小高层、高层住宅，配套建设地下车库与商业门点，合计总建筑面积约29.4万平方米。同时，配套建设小区内供排水、供暖及供电等附属设施。</t>
  </si>
  <si>
    <t>生活保障区4#地项目</t>
  </si>
  <si>
    <t>新建6-10层住宅，配套建设地下车库与商业门点，合计总建筑面积约27.6万平方米。同时，配套建设小区内供排水、供暖及供电等附属设施。</t>
  </si>
  <si>
    <t>生活保障区6#地项目</t>
  </si>
  <si>
    <t>建设住宅，配套建设地下车库及集中商业综合体，合计总建筑面积约18.7万平方米。同时，配套建设小区内供排水、供暖及供电等附属设施。</t>
  </si>
  <si>
    <t>生活保障区13#地项目</t>
  </si>
  <si>
    <t>建设多层、小高层、高层住宅，配套建设地下车库，合计总建筑面积约3.02万平方米。同时，配套建设小区内供排水、供暖及供电等附属设施。</t>
  </si>
  <si>
    <t>吕宗伟15309475562</t>
  </si>
  <si>
    <t>公路管理局家属院棚户区改造项目</t>
  </si>
  <si>
    <t>完成家属院内7栋42套平房及自建小房的拆除，新建2栋住宅楼，1栋物业用房及小区内基础设施配套工程建设。</t>
  </si>
  <si>
    <t>家合房地产开发有限责任公司</t>
  </si>
  <si>
    <t>建投公司</t>
  </si>
  <si>
    <t>彭  博
13649376042</t>
  </si>
  <si>
    <t>绿洲尚城住宅小区建设项目</t>
  </si>
  <si>
    <t>新建住宅楼18栋，总建筑面积15.7万平方米，其中，地下面积3.7万平方米，地上面积12万平方米，同时建设商铺、康体中心、宾馆及相关配套设备等。</t>
  </si>
  <si>
    <t>正在办理项目前期手续。</t>
  </si>
  <si>
    <t>张  鑫18298980668</t>
  </si>
  <si>
    <t>金色海岸一期项目</t>
  </si>
  <si>
    <t>新建住宅及商业用房，总建筑面积6万平方米。</t>
  </si>
  <si>
    <t>部分工程已开工。</t>
  </si>
  <si>
    <t>远东华府住宅五期项目</t>
  </si>
  <si>
    <t>新建商住楼6栋，同时配套建设地下车库、商铺等配套设施，总建筑面积约3.88万平方米。其中，地上建筑面积3.1万平方米，地下建筑面积7800平方米。</t>
  </si>
  <si>
    <t>现已完成项目备案，正在办理施工图审查。</t>
  </si>
  <si>
    <t>远东房地产开发有限
公司</t>
  </si>
  <si>
    <t>张  毅
13903470069</t>
  </si>
  <si>
    <t>中鹏东安街住宅项目</t>
  </si>
  <si>
    <t>建设38.8万平方米的住宅小区，并配套建设相关附属设备。</t>
  </si>
  <si>
    <t>中鹏房地产开发有限
公司</t>
  </si>
  <si>
    <t>吕  扬
17793738577</t>
  </si>
  <si>
    <r>
      <rPr>
        <sz val="10"/>
        <rFont val="宋体"/>
        <charset val="134"/>
      </rPr>
      <t>森林公园</t>
    </r>
    <r>
      <rPr>
        <sz val="10"/>
        <rFont val="Times New Roman"/>
        <family val="1"/>
      </rPr>
      <t>·</t>
    </r>
    <r>
      <rPr>
        <sz val="10"/>
        <rFont val="宋体"/>
        <charset val="134"/>
      </rPr>
      <t>壹号苑项目</t>
    </r>
  </si>
  <si>
    <r>
      <rPr>
        <sz val="10"/>
        <rFont val="宋体"/>
        <charset val="134"/>
      </rPr>
      <t>新建</t>
    </r>
    <r>
      <rPr>
        <sz val="10"/>
        <rFont val="Times New Roman"/>
        <family val="1"/>
      </rPr>
      <t>6</t>
    </r>
    <r>
      <rPr>
        <sz val="10"/>
        <rFont val="宋体"/>
        <charset val="134"/>
      </rPr>
      <t>栋高层住宅楼和</t>
    </r>
    <r>
      <rPr>
        <sz val="10"/>
        <rFont val="Times New Roman"/>
        <family val="1"/>
      </rPr>
      <t>1</t>
    </r>
    <r>
      <rPr>
        <sz val="10"/>
        <rFont val="宋体"/>
        <charset val="134"/>
      </rPr>
      <t>栋商业楼，</t>
    </r>
    <r>
      <rPr>
        <sz val="10"/>
        <rFont val="Times New Roman"/>
        <family val="1"/>
      </rPr>
      <t>1</t>
    </r>
    <r>
      <rPr>
        <sz val="10"/>
        <rFont val="宋体"/>
        <charset val="134"/>
      </rPr>
      <t>层地下车库，总建筑面积</t>
    </r>
    <r>
      <rPr>
        <sz val="10"/>
        <rFont val="Times New Roman"/>
        <family val="1"/>
      </rPr>
      <t>5.76</t>
    </r>
    <r>
      <rPr>
        <sz val="10"/>
        <rFont val="宋体"/>
        <charset val="134"/>
      </rPr>
      <t>万平方米，其中：地上建筑面积</t>
    </r>
    <r>
      <rPr>
        <sz val="10"/>
        <rFont val="Times New Roman"/>
        <family val="1"/>
      </rPr>
      <t>4.8</t>
    </r>
    <r>
      <rPr>
        <sz val="10"/>
        <rFont val="宋体"/>
        <charset val="134"/>
      </rPr>
      <t>万平方米；地下建筑面积</t>
    </r>
    <r>
      <rPr>
        <sz val="10"/>
        <rFont val="Times New Roman"/>
        <family val="1"/>
      </rPr>
      <t>9639.18</t>
    </r>
    <r>
      <rPr>
        <sz val="10"/>
        <rFont val="宋体"/>
        <charset val="134"/>
      </rPr>
      <t>平方米。</t>
    </r>
  </si>
  <si>
    <t>现已完成备案及用地预审等前期手续。</t>
  </si>
  <si>
    <t>福康润达房地产开发有限公司</t>
  </si>
  <si>
    <t>白涛
18809438883</t>
  </si>
  <si>
    <t>祥瑞苑小区建设项目</t>
  </si>
  <si>
    <t>新建住宅楼2栋，综合楼1栋，总建筑面积2.8万平方米。</t>
  </si>
  <si>
    <t>已办理开发用地手续，正在办理其他相关手续。</t>
  </si>
  <si>
    <t>鑫源房地产有限公司</t>
  </si>
  <si>
    <t>王庆红18693761199</t>
  </si>
  <si>
    <t>大众嘉园住宅小区东侧沿街及地下车库项目</t>
  </si>
  <si>
    <t>在大众嘉园东侧新建两层商铺、1栋综合楼和小区内地下车库，总建筑面积3867平方米，其中商铺200平方米，综合楼1869平方米，地下车库1798.26平方米。</t>
  </si>
  <si>
    <t>正在办理开工手续。</t>
  </si>
  <si>
    <t>嘉峪关嘉城房地产开发有限公司</t>
  </si>
  <si>
    <t>秦民亮15709471777</t>
  </si>
  <si>
    <t>（二）生态产业项目82项</t>
  </si>
  <si>
    <t>1、生态综合治理工程11项</t>
  </si>
  <si>
    <t>城市南区生态环境治理工程</t>
  </si>
  <si>
    <t>用地总面积36.08万平方米，主要建设室外景观绿化、中心湖体、建筑、结构、给排水、电气；绿化面积约17.7万平方米，湖体面积约7.65万平方米，车行道路面积3.1万平方米，园路及硬质铺装面积约为7.4万平方米，泵房、公共卫生间及管理用房总面积约1749.64平方米。</t>
  </si>
  <si>
    <r>
      <rPr>
        <sz val="10"/>
        <rFont val="宋体"/>
        <charset val="134"/>
      </rPr>
      <t xml:space="preserve">2021
</t>
    </r>
    <r>
      <rPr>
        <sz val="10"/>
        <rFont val="宋体"/>
        <charset val="134"/>
      </rPr>
      <t>-
2025</t>
    </r>
  </si>
  <si>
    <t>第二污水处理厂工程（南市区污水处理站工程）</t>
  </si>
  <si>
    <t>新建污水处理站2座，配套中水提升泵站2座，有压中水管网4500米及电气配套工程等。</t>
  </si>
  <si>
    <t>正在开展前期工作。</t>
  </si>
  <si>
    <t xml:space="preserve">污水处理厂污泥脱水设备改造工程 </t>
  </si>
  <si>
    <t>利用现有脱泥车间2台脱泥机的空间更换2套一体化污泥深度脱水设备，将污泥含水率由85%降至60%。</t>
  </si>
  <si>
    <t>正在编制方案。</t>
  </si>
  <si>
    <t>森林植被恢复人工造林项目灌溉水源工程</t>
  </si>
  <si>
    <t>在中水渠道桩号8+130米处设节制分水闸，将中水导入北一支干一支渠，利用北一支干一支渠输水8.43千米，在渠道穿253县道后460米位置处设节制分水闸取水，由泵站提水，通过2.6千米DN600有压球墨铸铁管输水至80万立方米调蓄水池。</t>
  </si>
  <si>
    <t>完成可研批复，正在进行初步设计的公开招标工作。</t>
  </si>
  <si>
    <t>森林植被恢复人工造林项目人工造林工程</t>
  </si>
  <si>
    <t>造林5606.5亩，其中造林区5476.5亩，沙生植被展示区130亩。林种为防风固沙林，树种以沙生植被为主，包括红柳、柠条、沙棘、胡杨、沙枣、紫穗槐、四季玫瑰、花棒等。</t>
  </si>
  <si>
    <t>新城供水厂工程</t>
  </si>
  <si>
    <t>建设调蓄水池4座，包括人饮用500立方米清水池2座，工业用1000立方米调蓄水池2座，日供水能力2.25万立方米，铺设各类引、输水管道72.23千米，并配套建设相关附属设施。</t>
  </si>
  <si>
    <t>已完成一期工程施工、监理招标。</t>
  </si>
  <si>
    <t>水务局</t>
  </si>
  <si>
    <t>叶  斌18693775599</t>
  </si>
  <si>
    <t>讨赖河上半段生态环境综合治理项目修复工程</t>
  </si>
  <si>
    <t>河道两岸修复治理6.3千米，道路铺装3.78万平方米，绿化景观面积9.45万平方米，更换橡胶坝坝袋9座、跌水堰修复19个，河道疏浚清淤及安装视频监控等系统。</t>
  </si>
  <si>
    <t>完成项目可研、规划等前期工作。</t>
  </si>
  <si>
    <r>
      <rPr>
        <sz val="10"/>
        <rFont val="宋体"/>
        <charset val="134"/>
      </rPr>
      <t>叶  斌</t>
    </r>
    <r>
      <rPr>
        <sz val="9"/>
        <rFont val="宋体"/>
        <charset val="134"/>
      </rPr>
      <t>18693775599</t>
    </r>
  </si>
  <si>
    <t>垃圾循环利用及处置场建设项目</t>
  </si>
  <si>
    <t>建设一般工业垃圾、建筑垃圾处置场,配套建设进场道路、值班房、水电等公辅设施。计划分两期实施建设，形成年处理工业垃圾15万吨的能力。</t>
  </si>
  <si>
    <t>现已完成了项目备案。</t>
  </si>
  <si>
    <t>张晓伟18993793778</t>
  </si>
  <si>
    <t>工业园区生态基础设施建设项目</t>
  </si>
  <si>
    <t>1.在嘉东及嘉北工业园新建道路3条，道路总长930米，配套安装LED太阳能节能灯及电缆检查井等附属设施；
2.新建园区绿化防风林21.5万平方米，对10万平方米绿化面积进行提升改造。</t>
  </si>
  <si>
    <t>正在开展初步设计等前期工作。</t>
  </si>
  <si>
    <t>嘉东工业园区分布式污水处理站改造工程</t>
  </si>
  <si>
    <t>1.扩建4800立方米（有效容积2320立方米）污水调节池，新建50平方米废液暂存间1座；
2.改造厂区DN400，HDPE波纹管80米，DN200，钢管80米；
3.更换兼氧FMBR一体化处理设备过滤膜组件。</t>
  </si>
  <si>
    <t>正在进行前期研究论证及建设方案比选等前期工作。</t>
  </si>
  <si>
    <t>海中环保科技有限责任公司20万吨固（废)处置项目</t>
  </si>
  <si>
    <t>建设固废储存及处置车间、飞灰废液处置车间、暂存库、停车场、办公楼等；处理设备主要由原料化验与控制、预处理系统、给料系统、焚烧系统以及污染控制系统组成。</t>
  </si>
  <si>
    <t>正在办理备案、环评等前期手续。</t>
  </si>
  <si>
    <t>嘉峪关海中环保科技有限责任公司</t>
  </si>
  <si>
    <t>工信局
工业园区管委会</t>
  </si>
  <si>
    <t>周军武
15605633999</t>
  </si>
  <si>
    <t>2、工业及节能改造项目36项</t>
  </si>
  <si>
    <t>本部1#2#焦炉优化升级建设项目</t>
  </si>
  <si>
    <t>建设1组2座7米及以上焦炉，1座200吨/时干熄焦装置，1套10万立方米/时焦炉煤气净化装置，配套建设公辅设施。</t>
  </si>
  <si>
    <t>已完成可研编制，正在对技术方案进行比对论证，报经酒钢董事会决策后启动。</t>
  </si>
  <si>
    <t>不锈钢分公司新增罩式炉项目</t>
  </si>
  <si>
    <t>对现有生产装备升级改造，增加中、高端400系产品生产能力，完成400系产品更新换代，提升不锈钢产品市场竞争能力。</t>
  </si>
  <si>
    <t>进行主体设备设计、供货和调试标段招标工作。</t>
  </si>
  <si>
    <t>储运部嘉北综合料场胶带机转运站通廊粉尘治理项目一期工程（新运3#、6#及综运21#转运站粉尘治理）</t>
  </si>
  <si>
    <t>新建集中除尘装置，对相关设施进行密封和配套供配电系统。</t>
  </si>
  <si>
    <t>正在进行施工标段定价工作，计划3月全面开工。</t>
  </si>
  <si>
    <t>白志杰13399429768</t>
  </si>
  <si>
    <t>宏晟电热公司2×125MW机组#1机通流改造项目</t>
  </si>
  <si>
    <t>对2×125MW机组新#1机进行通流改造，提高高中低压汽缸效率。</t>
  </si>
  <si>
    <t>已完成项目前期论证，待决策后启动实施。</t>
  </si>
  <si>
    <t>朱  凯13830793199</t>
  </si>
  <si>
    <t>焦化厂5#6#焦炉化产系统逸散气治理项目</t>
  </si>
  <si>
    <t>在二化产区域各工艺排放口、储槽呼吸阀位置建设逸散气收集装置，根据逸散气成分，分别建设处理装置。</t>
  </si>
  <si>
    <t>已完成项目前期论证，项目启动建设。</t>
  </si>
  <si>
    <t>储运部嘉东料场胶带机通廊加固与封闭项目</t>
  </si>
  <si>
    <t>对储运部老焦炭线、动力煤供料线等21条胶带机通廊加固和封闭，对部分转运站实施加固。</t>
  </si>
  <si>
    <t>正在办理前期手续，力争尽快开工建设。</t>
  </si>
  <si>
    <t>选矿厂选矿系统设施优化改造项目</t>
  </si>
  <si>
    <t>对选矿竖炉、麻石除尘器、球磨机系统、强磁机等设备性能提升改造，对一选浓缩机、加压过滤机、竖炉及磁选泵站管道安全性能提升改造，28-3通廊加固，对电气设备设施升级改造。</t>
  </si>
  <si>
    <t>李云辉15348077601</t>
  </si>
  <si>
    <t>焦化厂3#4#焦炉部分设施优化改造项目</t>
  </si>
  <si>
    <t>4#焦炉4110、4111#燃烧室斜道区以上部位砌体优化，3-4#焦炉机、焦侧斜道正面、蓄热室内部及封墙优化，地下室高炉煤气管道整体更换。</t>
  </si>
  <si>
    <t>炼铁厂3-6号高炉部分设施优化改造项目</t>
  </si>
  <si>
    <t>对3号、4号、6号高炉炉体及部分设备升级改造，优化热风炉蓄热体，优化改造喷煤系统管道及制粉设备。</t>
  </si>
  <si>
    <t>碳钢薄板厂设备设施优化改造项目</t>
  </si>
  <si>
    <t>对碳钢薄板厂连铸机、热轧、轧钢工序部分设备及控制系统进行改造。</t>
  </si>
  <si>
    <t>碳钢薄板厂热轧增建轧辊磨床项目</t>
  </si>
  <si>
    <t>新建一台万能轧辊磨床、一台80吨天车，配套土建及能源公辅设施。</t>
  </si>
  <si>
    <t>动力厂碳钢燃气站制氢系统扩能升级改造项目</t>
  </si>
  <si>
    <t>对碳钢冷轧燃气站扩能改造，建设800m³/h制氢装置、煤气压缩机及相应配套公辅设施。</t>
  </si>
  <si>
    <t>正在开展前期工作，力争尽快开工建设。</t>
  </si>
  <si>
    <t>动力厂400万尾矿库输送系统优化升级改造项目</t>
  </si>
  <si>
    <t>从动力厂400万尾矿库至选烧厂二选工序总砂泵站新敷设两条矿浆输送管道，在400万尾矿库段安装流量计并设置泄矿阀，完善尾矿输送泵监控设施。</t>
  </si>
  <si>
    <t>西部重工铸球生产线扩能改造项目</t>
  </si>
  <si>
    <t>将原有铸球生产线进行扩能改造（产线向东延伸约14米），原有双工位生产线改造成四工位生产线，纳模具数量从50套升级为78套，配套铸球热处理设备、球段分离设备；轧辊铸造厂房向东延伸约20米。</t>
  </si>
  <si>
    <t>周东平13399408038</t>
  </si>
  <si>
    <t>碳钢薄板厂1#镀锌线2.51-3.0mm厚规格升级优化项目</t>
  </si>
  <si>
    <t>更换辊涂机电机、变频器、焊机剪刃、下焊轮花键轴、出口段抱闸及剪刃，增加1套磁过滤系统及2套卷取机助卷器上鄂板，对卷取机助卷器钢结构进行加固。</t>
  </si>
  <si>
    <t>碳钢薄板厂热轧酸洗板(2.5-6.0mm)镀锌铝镁联合机组项目</t>
  </si>
  <si>
    <t>新建一条产能45万吨热轧酸洗板（厚度2.5-6.0mm）镀锌铝镁生产线及配套设施。</t>
  </si>
  <si>
    <t>不锈钢分公司冷轧酸再生及酸回收项目</t>
  </si>
  <si>
    <t>结合现有废酸、废水处理设施及能力，优化升级热线酸净化系统、废酸回收存储设施，新建铬钢线废硫酸储存和净化再生设施及配套设施。</t>
  </si>
  <si>
    <t>动力煤料场建设项目</t>
  </si>
  <si>
    <t>新建动力煤圆堆料场或C型料场，配套建设翻车机及配套的公辅设施。</t>
  </si>
  <si>
    <t>完成项目前期备案手续，项目开工建设。</t>
  </si>
  <si>
    <t>炼铁厂2号高炉6#热风炉改造项目</t>
  </si>
  <si>
    <t>由内燃式改造为大拱顶顶燃式热风炉。对燃烧室、燃烧器、煤气管道、电器设施及相应配套设备设施进行技术改造。</t>
  </si>
  <si>
    <t>动力厂煤气排水器冷凝水井改造项目</t>
  </si>
  <si>
    <t>改造149个冷凝水井，新增58个冷凝水井，新增2台立式水封式排水器，配套钢盖板、钢格板、警示牌及加设防护栏杆等。</t>
  </si>
  <si>
    <t>低温余热资源回收利用供热改造项目（一期工程）</t>
  </si>
  <si>
    <t>在1、2、7#高炉处建设冲渣水换热站，敷设管路。对11个换热站设备改型升级，实现换热站远程集中控制及温度智能调节功能。</t>
  </si>
  <si>
    <t>润源公司冶金渣场碳钢渣全流程选线建设项目</t>
  </si>
  <si>
    <t>新建碳钢渣处理能力为80万吨/年的碳钢渣生产线，主要包括筛分、破碎、磁选设施及其它辅助设施。</t>
  </si>
  <si>
    <t>东兴铝业公司电解槽阴极全石墨化结构优化项目（三期工程）</t>
  </si>
  <si>
    <t>对电解槽进行进一步的优化升级。</t>
  </si>
  <si>
    <t>曹亚兵
6718556</t>
  </si>
  <si>
    <t>铝电4×350MW机组中水回用改造项目</t>
  </si>
  <si>
    <t>将4×350MW机组的锅炉补水和辅机循环冷却水、脱硫用水、消防及工业用水等水源改为中水水源。</t>
  </si>
  <si>
    <t>钢渣直立墙安全治理项目</t>
  </si>
  <si>
    <t>将不锈钢直立墙向前延伸10米；分段拆除既有550米钢渣直立墙破损部位，与原有的内部横梁连接并重新浇筑、加固，在墙顶重新铺设550米铁路；墙顶修建包角钢板。</t>
  </si>
  <si>
    <t>年处理150万吨钢渣加工及综合利用项目</t>
  </si>
  <si>
    <t>建设钢渣微粉综合处理生产线两条，生产车间2座，办公楼1栋 ，80T地磅房一栋，职工临时宿舍一栋，机械维修车间一座，钢渣固废原料堆储库（密闭式）2座，钢渣微粉料库2座，料仓两座及其它辅助设备。</t>
  </si>
  <si>
    <t>现已完成项目备案，正在办理其它手续。</t>
  </si>
  <si>
    <t>嘉峪关市吕江新材料科技有限公司</t>
  </si>
  <si>
    <t>工信局
工业园区
管委会</t>
  </si>
  <si>
    <t>顾永军
13861891997</t>
  </si>
  <si>
    <t>高精冶炼新材料加工项目</t>
  </si>
  <si>
    <t>建设车间1座，办公楼1栋及其它辅助设施，购进4台30吨矩形熔炼炉、4台全自动铸造机、3台全自动锯切机等设备，建设全自动铸造生产线4条。</t>
  </si>
  <si>
    <t>嘉峪关市恒景源铝业有限公司</t>
  </si>
  <si>
    <t>翁巧君
18093748299</t>
  </si>
  <si>
    <t>顺通机械钢格板建设项目</t>
  </si>
  <si>
    <t>建设两栋2000平方米生产车间，库房和职工场地1000平方米，露天料场2000平方米，绿化及道路3000平方米。购置带钢纵剪机，压焊机，窄带数控剪断机，冲床，磨齿机等生产设备。</t>
  </si>
  <si>
    <t>已全面开工建设。</t>
  </si>
  <si>
    <t>甘肃顺通机械工程有限公司</t>
  </si>
  <si>
    <r>
      <rPr>
        <sz val="10"/>
        <rFont val="宋体"/>
        <charset val="134"/>
      </rPr>
      <t>张世进</t>
    </r>
    <r>
      <rPr>
        <sz val="10"/>
        <rFont val="Times New Roman"/>
        <family val="1"/>
      </rPr>
      <t xml:space="preserve">18609473309
</t>
    </r>
    <r>
      <rPr>
        <sz val="10"/>
        <rFont val="宋体"/>
        <charset val="134"/>
      </rPr>
      <t>杨会计</t>
    </r>
    <r>
      <rPr>
        <sz val="10"/>
        <rFont val="Times New Roman"/>
        <family val="1"/>
      </rPr>
      <t xml:space="preserve">
18193787029</t>
    </r>
  </si>
  <si>
    <t>年产300万吨钢渣水渣超微粉项目</t>
  </si>
  <si>
    <t>主要建设1条钢渣超细微粉生产线及2条高炉渣超细微粉生产线，办公生活用房及其它辅助设施。</t>
  </si>
  <si>
    <t>正在办理用地、规划等前期手续，计划3月底开工。</t>
  </si>
  <si>
    <t>甘肃藏建环保新材料科技有限公司</t>
  </si>
  <si>
    <t>刘  伟
13908915711</t>
  </si>
  <si>
    <t>利用固体废物生产水泥地面透水砖等建材产品项目</t>
  </si>
  <si>
    <t>一期建设生产线6条，购置固体废料处置设备一套、全自动数控搅拌机6台、全自动数控压砖机6台、全自动包装机1台及其辅助设施。二期建设生产线3条，购置固体废料处置设备一套、水洗制砂机2台、全自动数控搅拌机3台、全自动数控压装机3台、全自动包装机1台及其辅助设。</t>
  </si>
  <si>
    <t>前期手续已完成，已完成部分项目建设内容。</t>
  </si>
  <si>
    <t>甘肃硕永环保建材有限公司</t>
  </si>
  <si>
    <t>高胜君13930587672</t>
  </si>
  <si>
    <t>综合办公楼及库房建设项目</t>
  </si>
  <si>
    <t>总建筑面积约1.8万平方米，其中，综合楼A栋建筑面积3471.48平方米，综合楼B栋建筑面积3159.64平方米。1#库房建筑面积1575平方米，2#库房建筑面积1701平方米，3#库房建筑面积2268平方米，4#库房建筑面积1800平方米，5#库房建筑面积1944平方米，以及其他配套辅助设施，并实施园区内硬化、绿化、亮化等。</t>
  </si>
  <si>
    <t>完成一期工程建设任务。</t>
  </si>
  <si>
    <t>甘肃普高科技企业孵化园管理有限公司</t>
  </si>
  <si>
    <t>杨朝阳
13909442127</t>
  </si>
  <si>
    <t>甘肃中核嘉华设备制造股份公司增资扩产项目</t>
  </si>
  <si>
    <t>围绕航天晨光公司在中核404公司矿区已有的30多亿元合作项目，计划建成核装备制造生产线，抢抓金塔核技术产业园发展，扩量增效配套装备制造产业链。</t>
  </si>
  <si>
    <t>现正在办理前期手续。</t>
  </si>
  <si>
    <t>甘肃中核嘉华设备制造股份公司</t>
  </si>
  <si>
    <t>徐长军15009475306</t>
  </si>
  <si>
    <t>城市废弃物综合利用项目</t>
  </si>
  <si>
    <t>利用嘉北金砂矿业原有厂房，建设1条建筑垃圾分离生产线。主要购进分拣设备、颚式破碎设备、球磨机、洗砂设备、振动筛、混凝土搅拌设备、制砂机及辅助设施。</t>
  </si>
  <si>
    <t xml:space="preserve">
5000
</t>
  </si>
  <si>
    <t>正在办理土地规划的变更手续。</t>
  </si>
  <si>
    <t>甘肃海新顺建筑工程有限公司</t>
  </si>
  <si>
    <t>张振海13519483353</t>
  </si>
  <si>
    <t>铁合金矿热炉自动节能绿色优化升级项目</t>
  </si>
  <si>
    <t>对33MVA矿热炉进行升级改造，完成特种合金矿热炉节能绿色改造，升级进行资源综合利用处置。</t>
  </si>
  <si>
    <t>完成特种合金矿热炉无功补偿节能改造及33MVA矿热炉改造初步方案编制。</t>
  </si>
  <si>
    <t>大友企业公司铁合金厂</t>
  </si>
  <si>
    <t>市大友企业公司</t>
  </si>
  <si>
    <t>于建红15709476520</t>
  </si>
  <si>
    <t>冶金熔剂清洁生产及节能技术研究与应用项目</t>
  </si>
  <si>
    <t>项目一期：新建落地物料存储环境整治项目；粉剂料场和大堆物料新建抑尘网。项目二期：回转窑新型耐火材料及燃烧器应用研究，回转窑窑尾除尘放灰系统升级改造；1#2#磨机磨煤、物资计量优化升级改造。三期：新建密闭式环保原煤储料棚。</t>
  </si>
  <si>
    <t>完成一期建设。</t>
  </si>
  <si>
    <t>大友嘉镁钙业公司</t>
  </si>
  <si>
    <t>郭领峰15293795509</t>
  </si>
  <si>
    <t>华畅公司年产18万吨石英石及60万吨石英砂生产项目</t>
  </si>
  <si>
    <t>一期建设18万吨石英石酸洗生产线1条、干法石英砂生产线2条，二期建设年产10万吨石英砂酸洗生产线1条、干法石英砂生产线3条，购置震动给料机、酸洗罐、储酸桶、脉冲除尘器、滚筒筛、颚式破碎机、震动给料机、球磨机、制砂机等主要设备及辅助设施。</t>
  </si>
  <si>
    <t>工信局</t>
  </si>
  <si>
    <t>何江涛
18993787177
 陈世能 18028393208</t>
  </si>
  <si>
    <t>3、文化旅游项目7项</t>
  </si>
  <si>
    <t>河口村旅游景区综合体项目</t>
  </si>
  <si>
    <t>1.打造阿卡农庄休闲综合区（占地200亩）。打造露天农场体验区、高新精品采摘区、迷你童乐越野区，推出豪华碰碰车、越野平衡车、沙漠摩托体验等项目；打造农家动物饲养区及烧烤联盟区；
2.在六组居民点，对2019年改造的10户示范户，打造特色农家风情小院；
3.在五组居民点，流转农户宅基地10户，打造乡村旅游特色民宿。</t>
  </si>
  <si>
    <t>文殊镇人民政府</t>
  </si>
  <si>
    <t>刘  洋
18093747905</t>
  </si>
  <si>
    <t>黄草营乡村振兴示范点项目</t>
  </si>
  <si>
    <t>对一组所有居民点整体进行风貌提升，装饰立面和屋顶，适度打造景观。</t>
  </si>
  <si>
    <t>峪泉镇人民政府</t>
  </si>
  <si>
    <t>徐  炜18193773266</t>
  </si>
  <si>
    <t>黄草营村农事体验示范园区建设项目</t>
  </si>
  <si>
    <t>总占地面积500亩，主要建设农事体验区105亩，新品种推广示范种植区100亩，观赏型花卉种植区50亩，休闲餐饮区200亩，配套建设接待中心300平方米及园区内绿化、道路铺设等。</t>
  </si>
  <si>
    <t>峪泉镇人民政府
嘉峪关惠民种植农民专业合作社</t>
  </si>
  <si>
    <t>陈  旭
18993774453</t>
  </si>
  <si>
    <t>断山口拓展基地建设项目</t>
  </si>
  <si>
    <t>总占地面积40亩，包括野外求生教学场所、真人CS战场、拓展项目基地、学员食堂宿舍等硬件设施，以及设备、器材的购置安装等。</t>
  </si>
  <si>
    <t>峪泉镇人民政府
断山口村委会</t>
  </si>
  <si>
    <t>柳  近
17793777088</t>
  </si>
  <si>
    <t>石桥村百亩梨园游乐苑开发项目</t>
  </si>
  <si>
    <t>1.基础设施：新建景观大门1座，设置骑行驿站，打造骑行绿道；修建3000平方米生态停车场1座，卫生间2间；安装景区导游标识，安装垃圾桶20个，配套监控系统2套；
2.园区内部：建设游客服务中心1间，打造室外游乐园和农事体验基地；铺设观景小径3000平方米，架设景观灯50个，布展景观小品10个；打造300平方米露天电影场；建设540平方米研学基地，打造研学室两间；
3.建成精品农家乐6家、特色烧烤园及帐篷宿营地10家。</t>
  </si>
  <si>
    <t>刘  洋18093747905</t>
  </si>
  <si>
    <t>安远沟村民俗村建设项目</t>
  </si>
  <si>
    <t>总建设面积约2.89万平方米。建设仿明清式建筑四合院33座，修建入口景观大门1座、啤酒广场6700平方米、儿童游乐园2000平方米、水生态人工湖1500平方米、木栈道1.5千米、停车场1万平方米。流转周边非基本农田和林地约98亩，种植观赏性花卉苗木、果树等。</t>
  </si>
  <si>
    <t>现已完成项目备案。</t>
  </si>
  <si>
    <t>张百乐
13993757350</t>
  </si>
  <si>
    <t>泥沟村草湖湿地保护利用项目</t>
  </si>
  <si>
    <t>南部：完成主干道拓宽，渔家傲、牧羊滩、鸡心梁、锅盖梁4个自然景点提升改造，完成湿地文化宣教基地等内容。
北部：完成打造越野体验区，绿化及环境卫生整治等内容。</t>
  </si>
  <si>
    <t>4、商贸物流设施提升项目11项</t>
  </si>
  <si>
    <t>国际大酒店装修改造项目</t>
  </si>
  <si>
    <t>对国际大酒店主楼二层、三层客房进行翻新装修；对一楼会议室、三楼多功能厅进行装修改造；对副楼全部客房进行翻新装修；对水电暖排、消防系统以及线路等配套设施翻新。总计翻新客房137间，会议室3间，多功能厅1间。</t>
  </si>
  <si>
    <t>施工预算已报送财政局进行评审。</t>
  </si>
  <si>
    <t>甘肃瑞程融创酒店管理有限公司</t>
  </si>
  <si>
    <t>文旅集团</t>
  </si>
  <si>
    <t>石  澳
15293498375</t>
  </si>
  <si>
    <t>军粮区域配送服务中心应急物资保障体系建设项目</t>
  </si>
  <si>
    <t>总建筑面积5100平方米，其中：应急低温储备库1栋，建筑面积1260平方米；应急物资库2栋，建筑面积分别为1152平方米和1248平方米；原粮库1栋，建筑面积1080平方米；罩棚一座，建筑面积360平方米，配套其他附属工程。</t>
  </si>
  <si>
    <t>现已完成可研编制，正在组织评审及批复工作。</t>
  </si>
  <si>
    <t>军队粮油供应站有限责任公司</t>
  </si>
  <si>
    <t>粮食和物资储备局</t>
  </si>
  <si>
    <t>谢晋
13993781240</t>
  </si>
  <si>
    <t>镜铁市场提升改造项目</t>
  </si>
  <si>
    <t>对现有1号钢结构大棚、小吃城及地下管网进行改造，改造提升总面积为3万平方米。</t>
  </si>
  <si>
    <t>现已完成可研批复，正在办理建设用地规划手续。</t>
  </si>
  <si>
    <t>市场开发服务中心</t>
  </si>
  <si>
    <t>齐俊河18993799717</t>
  </si>
  <si>
    <t>中国西部现代物流港项目</t>
  </si>
  <si>
    <t>总建筑面积约5.8万平方米，主要新建现代化立体仓库、办公及各类附属设施，购置安装设施设备及信息化系统，配套建设园区道路、给排水、变配电、通讯及园区场地硬化、绿化等辅助工程。</t>
  </si>
  <si>
    <t>正在进行规划设计。</t>
  </si>
  <si>
    <t>嘉峪关市金翼城乡电商快递物流集散中心有限责任公司</t>
  </si>
  <si>
    <t>薛  亮17393779551</t>
  </si>
  <si>
    <t>慧翔冷链物流园项目</t>
  </si>
  <si>
    <t>新建保鲜库、速冻库、冷藏库、仓库、车间、农产品交易大厅等，配套建设露天物流周转场地、铁路站台、办公用房、宿舍、餐厅、检验化验室等，并实施场地平整、园区绿化、道路改造等附属工程。</t>
  </si>
  <si>
    <t>甘肃慧翔商贸有限公司</t>
  </si>
  <si>
    <t>耿延平15101763888</t>
  </si>
  <si>
    <t>甘肃中交华强公寓楼及宾馆建设项目</t>
  </si>
  <si>
    <t>新建办公楼一栋，建筑面积3000平方米，宾馆一栋，建筑面积6000平方米，配套建设道路、绿化、给排水等附属设施。</t>
  </si>
  <si>
    <t>甘肃中交华强工程建设有限公司</t>
  </si>
  <si>
    <t>杨满红15009470066</t>
  </si>
  <si>
    <t>金翼冷链仓储及冷链同城配送项目</t>
  </si>
  <si>
    <t>新建冷链仓储6000平方米，其中：冷鲜库2000平方米，冷冻库4000平方米，并购置设备，配套实施硬化、绿化、给排水、供电等辅助工程。</t>
  </si>
  <si>
    <t>正在办理用地规划手续。</t>
  </si>
  <si>
    <t>贠军平
18009471771</t>
  </si>
  <si>
    <t>民用石油液化气站建设项目</t>
  </si>
  <si>
    <t>新建石油液化气储罐区，总占地面积1.05万平方米。主要包括：50立方米地埋卧式储罐2具、50立方米地埋卧式残液罐1具及充装灌气区，充装灌气泵房，空瓶堆放区，辅助区域及综合办公区域配套设施等。</t>
  </si>
  <si>
    <t>目前正在修改设计方案。</t>
  </si>
  <si>
    <t>嘉峪关阳光嘉浩商贸有限责任公司</t>
  </si>
  <si>
    <t>李兴杰 
13909477219</t>
  </si>
  <si>
    <t>红太阳商业综合楼建设项目</t>
  </si>
  <si>
    <t>拆除原有建筑，原址改建综合楼，并配套实施给排水、供电、供暖、消防等辅助工程。</t>
  </si>
  <si>
    <t>正在办理工程规划手续。</t>
  </si>
  <si>
    <t>市红阳太教育咨询有限公司</t>
  </si>
  <si>
    <t>王秀萍
19993788000</t>
  </si>
  <si>
    <t>豫卓朔业务用房及仓库建设项目</t>
  </si>
  <si>
    <t>新建业务用房、仓库等，配套实施硬化、亮化、绿化、给排水、供电、消防等辅助工程。</t>
  </si>
  <si>
    <t>嘉峪关市豫卓朔商贸有限公司</t>
  </si>
  <si>
    <t>董燕艳
15009473635</t>
  </si>
  <si>
    <t>西部天地物流配送中心配套人防工程</t>
  </si>
  <si>
    <t>总建筑面积约2400平方米。</t>
  </si>
  <si>
    <t>嘉峪关市西部天地商贸有限责任
公司</t>
  </si>
  <si>
    <t>陈  锋
18909476168</t>
  </si>
  <si>
    <t>5、循环农业项目3项</t>
  </si>
  <si>
    <t>野麻湾村农副产品冷藏保鲜库建设项目</t>
  </si>
  <si>
    <t>新建3000立方米冷藏保鲜库5座，2000立方米冷藏保鲜库2座，购置设备及3辆冷链物流运输车，配套实施硬化、给排水、变配电等辅助工程。</t>
  </si>
  <si>
    <t>正在办理用地手续。</t>
  </si>
  <si>
    <t>嘉峪关市新城镇野麻湾村股份经济合作社</t>
  </si>
  <si>
    <t>香  云
13014181373</t>
  </si>
  <si>
    <t>年利用3万吨秸秆、树枝等废弃物回收循环利用项目</t>
  </si>
  <si>
    <t>新建生产车间2000平方米，购置液压机6台、搅拌机2台、破碎机2台等。</t>
  </si>
  <si>
    <t>完成可研报告编制、环评、稳评等前期工作，正在办理用地手续。</t>
  </si>
  <si>
    <t>嘉峪关兄弟团商贸有限公司</t>
  </si>
  <si>
    <t>王国治
13519475451</t>
  </si>
  <si>
    <t>新城村农业发展示范园项目</t>
  </si>
  <si>
    <t>1.建设水蓄热双膜内保温装配式日光温室4座，加装智能化设备等；
2.新建钢架大棚80座，配套滴灌、防虫放风等设施；
3.新建400亩特色林果种植园；
4.完成园区内道路平整硬化、供水供电等配套基础设施建设。</t>
  </si>
  <si>
    <t>李红光13639372188</t>
  </si>
  <si>
    <t>6、数据信息产业项目9项</t>
  </si>
  <si>
    <t>人防地面应急指挥中心信息化系统升级改造项目</t>
  </si>
  <si>
    <t>在“一网四系统”中的指挥控制系统，建成更加高效的全市一体的人防指挥信息网络。</t>
  </si>
  <si>
    <t>人民防空办公室</t>
  </si>
  <si>
    <t>何  芳18093770551</t>
  </si>
  <si>
    <t>智慧园区工业互联网应用平台项目</t>
  </si>
  <si>
    <t>建设园区基础网络及网络安全，建设监控应急指挥中心，建设园区管控一体化平台。</t>
  </si>
  <si>
    <t>工信局已出具可研批复函。</t>
  </si>
  <si>
    <t>看守所智慧监管建设项目</t>
  </si>
  <si>
    <t>建设公安监管实战平台、智能化安防集成系统、监所智能化应用系统。</t>
  </si>
  <si>
    <t>公安局信息通讯信息系统建设项目</t>
  </si>
  <si>
    <t>建设大数据汇聚节点、大数据安全访问平台、5G图传平台、数字对讲鉴权加密系统及移动警务APP软件研发、信息中心运维等。</t>
  </si>
  <si>
    <t xml:space="preserve">程  鲲 13909470127 </t>
  </si>
  <si>
    <t>妇幼保健计划生育服务中心信息化建设项目</t>
  </si>
  <si>
    <t>一期：完成硬件服务器及医院信息管理系统软件部分建设；二期：完成机房等保建设及集成平台建设；三期：完成医院信息管理系统软件完善建设。</t>
  </si>
  <si>
    <t>已完成可行性研究报告编制工作。</t>
  </si>
  <si>
    <t>酒钢集团财务共享中心系统建设项目</t>
  </si>
  <si>
    <t>建设费用报账、移动应用、预算控制、资金计划控制、影像扫描、发票池、集团合并报表等功能系统，在股份公司运行上线。</t>
  </si>
  <si>
    <t>完成前期工作办理。</t>
  </si>
  <si>
    <t>乔  磊18009472735</t>
  </si>
  <si>
    <t>酒钢集团固定资产及实物管理信息系统建设项目</t>
  </si>
  <si>
    <t>基于酒钢集团固定资产管理体系，建设一套固定资产管理信息系统。</t>
  </si>
  <si>
    <t>酒钢物资量计量智能化改造项目</t>
  </si>
  <si>
    <t>建设自动计量系统平台，对计量监控中心、汽车衡现场设施、轨道衡现场设施进行改造。</t>
  </si>
  <si>
    <t>智慧教育建设项目</t>
  </si>
  <si>
    <t>智慧校园建设包含智慧课堂，电子书包，数字化实验室，科学实验室，计算机教室，录播教室以及智慧校园云平台。</t>
  </si>
  <si>
    <t>正在进行项目前期论证。</t>
  </si>
  <si>
    <t>董桥华
18709470517</t>
  </si>
  <si>
    <t>7、清洁能源及电网项目5项</t>
  </si>
  <si>
    <t>正泰二期70兆瓦光储一体化发电项目</t>
  </si>
  <si>
    <t>总装机容量70MW，储能容量7MWh及相关附属配套设施。</t>
  </si>
  <si>
    <t>嘉峪关正泰光伏发电有限公司</t>
  </si>
  <si>
    <t>于  磊
13993615353</t>
  </si>
  <si>
    <t>2021年开关改造工程</t>
  </si>
  <si>
    <t>在10千伏112雄西线等19条线路新建10千伏柱上开关45台，改造10千伏柱上开关55台。</t>
  </si>
  <si>
    <t>项目投资计划已下达，正在进行年度预算编制。</t>
  </si>
  <si>
    <t>国网甘肃嘉峪关供电
公司</t>
  </si>
  <si>
    <t>王  功
13619377000</t>
  </si>
  <si>
    <t>天然气供气复线工程</t>
  </si>
  <si>
    <t>复线全长约12千米，管径DN300，设计压力6.3MPa的天然气管线，设计输出能力10亿方/年。</t>
  </si>
  <si>
    <t>已完成初设审查。</t>
  </si>
  <si>
    <t>嘉峪关中石油昆仑燃气有限公司</t>
  </si>
  <si>
    <t>史东磊
13893743921</t>
  </si>
  <si>
    <t>工业园区清洁能源利用项目</t>
  </si>
  <si>
    <t>新建分输站一座，配套供气复线12千米，并对现有门站进行扩容改造；新建中压管道48千米，内次高压管道14千米；新建LNG加气站一座，CNG加气子站一座。</t>
  </si>
  <si>
    <t>已编制可研报告并通过评审、部分工程已开工建设。</t>
  </si>
  <si>
    <t>袁  强
6222818
马春燕
15293784285</t>
  </si>
  <si>
    <t>酒钢330KV电网网架优化改造项目</t>
  </si>
  <si>
    <t>调整330kV兴铝#1站330kV出线间隔，扩建1台330/35kV主变，改造330kV宏铝二线。将酒钢330kV环网部分线路改为架空线路。</t>
  </si>
  <si>
    <t>正在办理前期手续，并积极协调电力部门同意改造方案。</t>
  </si>
  <si>
    <t>李鹏鑫
6710565</t>
  </si>
  <si>
    <t>1、交通及城市基础设施工程（14项）</t>
  </si>
  <si>
    <t>峪泉小城镇输配水管网改造工程</t>
  </si>
  <si>
    <t>更换峪泉小城镇供水工程玻璃钢夹砂管，铺设各类管径球墨铸铁管道共计21千米，其中：K8级DN300管道5.32千米、K8级DN350管道4.46千米、K8级DN400管道4.24千米、K9级DN600管道4.67千米、K9级DN800管道2.39千米，配套阀门井、流量计及附属设施。</t>
  </si>
  <si>
    <t>开展前期工作。</t>
  </si>
  <si>
    <t>地下管网建设工程（八期）</t>
  </si>
  <si>
    <t>封闭供水一场2号、4号原有泵房、新凿2孔管井，管径600毫米，深度约160米。新建2座泵房座、配套DN200-300井群联络管1400米、潜水电泵及高低压电气系统等,水厂新建清水池2座，单座容量2000立方米,新建DN500球磨铸铁管给水干管480米,新建DN400球磨铸铁管给水干管1680米。</t>
  </si>
  <si>
    <t>正在进行可研编制。</t>
  </si>
  <si>
    <t>地下管网建设工程（九期）</t>
  </si>
  <si>
    <t>迎宾东路换热站、昌盛换热站、雍和换热站、四0四换热站、铁路雄关换热站、铁路南侧换热站、铁路迎宾换热站、铁路综合换热站、德惠换热站、阳关金水湾换热站共计10个换热站供电双回路改造。</t>
  </si>
  <si>
    <t>正在进行可研初设编制。</t>
  </si>
  <si>
    <t>方特大道主干道提升改造工程</t>
  </si>
  <si>
    <t>改造方特大道主干道4000米，对现有路面进行平整处理后，直接加铺4公分SBS改性沥青混凝土面积约10万平方米，重新施划道路标线约3000平方米。</t>
  </si>
  <si>
    <t>正在筛选项目建设内容。</t>
  </si>
  <si>
    <t>农村太阳能路灯新建及改造工程</t>
  </si>
  <si>
    <t>在三镇村组之间的道路安装太阳能路灯共计4362套（含灯杆、灯壁、电池板、电池、灯具、基础安装费等）。</t>
  </si>
  <si>
    <t>正在进行可行性研究报告的编制工作。</t>
  </si>
  <si>
    <t>南市区供水保障管理服务中心项目</t>
  </si>
  <si>
    <t>新建2045平方米二层服务中心一栋，336平方米一层车库一栋，336平方米一层物资库一栋，配套建设场地内道路硬化、铺装硬化、场地绿化工程；另采购水质安全42项检测指标与仪器及供水安全设备25类。</t>
  </si>
  <si>
    <t>金塔科技产业园配套铁路专用通道项目</t>
  </si>
  <si>
    <t>新建生地湾至产业园区铁路专用线、嘉峪关南湖站至嘉兴站线，改造嘉兴站至生地湾站既有线。</t>
  </si>
  <si>
    <t>钟  云13649377281</t>
  </si>
  <si>
    <t>68207部队建设路营区至嘉峪关火车站货场进出道路建设工程</t>
  </si>
  <si>
    <t>路线全长8.67千米，其中主线长5.72千米，支线长2.947千米。</t>
  </si>
  <si>
    <t>可研已批复，正在办理土地、规划等前期手续，正在编制社会稳定风险评估报告、环境影响评价报告、水土保持方案、施工图设计文件。</t>
  </si>
  <si>
    <t>交战办</t>
  </si>
  <si>
    <t>吴吉林
6781680</t>
  </si>
  <si>
    <t>68207部队至玉门东火车站货场公路建设工程</t>
  </si>
  <si>
    <t>新建三级公路35公里。</t>
  </si>
  <si>
    <t>可研、初设已批复，社会稳定风险评估、环境影响评价报告、水土保持方案、文物保护设计方案及施工图设计已完成，待国家交战办资金下达后开展招投标工作。</t>
  </si>
  <si>
    <t>工业园区道路及附属工程</t>
  </si>
  <si>
    <t>嘉东工业园区新建新阳路、新阳支路、华城路、中城路、新瑞东嘉东工业园拓展区部分道路及附属工程，嘉北工业园新建中小企业产业园道路、宏达路道路及附属工程等，共计16条道路。</t>
  </si>
  <si>
    <t>2021
-
2024</t>
  </si>
  <si>
    <t>已编制可行性研究报告。</t>
  </si>
  <si>
    <t>完成项目前期准备工作。</t>
  </si>
  <si>
    <t>嘉东工业园老旧给水管网改造项目</t>
  </si>
  <si>
    <t>更换老旧玻璃钢管道DN150-DN300钢骨架PE复合管1.88万米，更换老旧玻璃钢给水管DN400球墨铸铁给水管900米，配套建设给水管减压阀井、阀门井、消火栓井等附属构筑物；建设2000立方米给水调节蓄水池一座、2000立方米绿化给水调节蓄水池两座及配套设施；破除及恢复沥青路面3.93万平方米。</t>
  </si>
  <si>
    <t>大草滩渠首除险加固工程</t>
  </si>
  <si>
    <t>将现有渠首引水设施进行拆除，在现有渠首上端择址新建三孔泄洪闸、溢流道、引水渠道、拦冰栅、配电控制系统等相关设施,并对下游渠道及及河堤两侧边坡进行维修加固。</t>
  </si>
  <si>
    <t>前期论证。</t>
  </si>
  <si>
    <t>永胜换热站建设项目</t>
  </si>
  <si>
    <t>1.在材料组院内建设箱式换热站；
2.新建四套换热机组分别为：8MW机组3套、3MW1套；</t>
  </si>
  <si>
    <t>正在编制可研及施工方案。</t>
  </si>
  <si>
    <t>嘉恒公司</t>
  </si>
  <si>
    <t>吕  钢
6302310</t>
  </si>
  <si>
    <t>嘉宜庭院及嘉德苑小区供热管网优化改造工程</t>
  </si>
  <si>
    <t>1.建设DN400高温水管道2×300米，DN150自来水管道300米；
2.新建通往嘉德苑DN400低温水管道2×360米；
3.新建高区通往恒安嘉园、嘉宜庭苑、蓝色多瑙河高区DN250低温水管道2×620米；
4.新建通往玉泉路DN400低温水管道2×600米。</t>
  </si>
  <si>
    <t>2、社会及民生保障工程（13项）</t>
  </si>
  <si>
    <t>公安局综合业务技术用房建设项目</t>
  </si>
  <si>
    <t>新建综合业务技术用房一栋，面积7500平方米；室内训练馆一座，面积2300平方米；室外警体训练场一个；同时配套建设附属设施。</t>
  </si>
  <si>
    <t>完成前期论证。</t>
  </si>
  <si>
    <t>公安局朝阳派出所新建项目</t>
  </si>
  <si>
    <t>新建朝阳派出所业务技术用房一栋，建筑面积1924平方米。配套建设执法办案区系统、室外配套工程。</t>
  </si>
  <si>
    <t>正在落实项目建设用地。</t>
  </si>
  <si>
    <t>公安局前进路派出所新建项目</t>
  </si>
  <si>
    <t>新建前进路派出所业务技术用房一栋，建筑面积2291平方米。配套建设执法办案区系统、室外配套工程。</t>
  </si>
  <si>
    <t>人民防空“一所三基地”综合建设项目</t>
  </si>
  <si>
    <t>一期主要完成“一所三基地”的主体建筑施工，即完成地下2500平方米的基本指挥所以及地上4200平方米的“三基地”主体工程建筑施工，建设用地1万平方米。二期完成组织指挥和通信设施建设、宣教基地展示、体验馆布展和其他配套设施建设。</t>
  </si>
  <si>
    <t>现已完成项目建议书，并经市住建局党组会议研究通过，现已请示市政府。</t>
  </si>
  <si>
    <t>公安局强制隔离戒毒所</t>
  </si>
  <si>
    <t>新建中型强制隔离戒毒所一座，设计关押人数399人，建筑面积12465平方米，同时配套建设项目所需信息化建设、室内配套设施、设备及室外配套工程等。</t>
  </si>
  <si>
    <t>正在落实项目建设资金。</t>
  </si>
  <si>
    <t>迎宾路小学综合教学楼建设项目</t>
  </si>
  <si>
    <t>扩建</t>
  </si>
  <si>
    <t>拆除原有“C”级危房后新建建筑面积约1万平方米的综合教学楼一幢。</t>
  </si>
  <si>
    <t>项目前期论证。</t>
  </si>
  <si>
    <t>开展前期手续。</t>
  </si>
  <si>
    <t>市迎宾路
小学</t>
  </si>
  <si>
    <t>张  芳
18193790100</t>
  </si>
  <si>
    <t>体育场维修改造一期工程</t>
  </si>
  <si>
    <t>维修
改造</t>
  </si>
  <si>
    <t>维修更换体育场地下供水管网及场内塑胶、补种草坪、维修场外变压器及地坪、更换东西外闸门（增设测温设备）、改造监控门禁系统、增加全场音响系统，鉴定体育场整体及张拉膜结构安全。</t>
  </si>
  <si>
    <t>进行初步设计。</t>
  </si>
  <si>
    <t>赵峰13309476778</t>
  </si>
  <si>
    <t>酒钢游泳馆维修改造项目</t>
  </si>
  <si>
    <t>根据结构安全鉴定结果，对顶棚及内外设施设备翻新改造，改扩外墙增设看台座位、修缮粉刷外立面，完善监控及智能安保管理系统，修缮地坪增设停车位及停车棚等。</t>
  </si>
  <si>
    <t>现由酒钢设计院、甘肃土木工程科学研究院、甘肃省建筑设计研究院进行初步设计，准备三方竞标维修改造设计方案等工作。</t>
  </si>
  <si>
    <t>旅游客运车辆购置项目</t>
  </si>
  <si>
    <t>设备
购置</t>
  </si>
  <si>
    <r>
      <rPr>
        <sz val="10"/>
        <rFont val="宋体"/>
        <charset val="134"/>
      </rPr>
      <t>购置旅游客运车辆</t>
    </r>
    <r>
      <rPr>
        <sz val="10"/>
        <rFont val="Times New Roman"/>
        <family val="1"/>
      </rPr>
      <t>28</t>
    </r>
    <r>
      <rPr>
        <sz val="10"/>
        <rFont val="宋体"/>
        <charset val="134"/>
      </rPr>
      <t>辆。</t>
    </r>
  </si>
  <si>
    <t>开展前期论证及资金筹措，已购回10辆。</t>
  </si>
  <si>
    <t>嘉之旅旅游客运公司
旅游客运
公司</t>
  </si>
  <si>
    <t>嘉之旅旅游客运公司
九州旅游客运公司</t>
  </si>
  <si>
    <t>道路运输管理局</t>
  </si>
  <si>
    <t>李晓彬
13830790092</t>
  </si>
  <si>
    <t>网约、巡游出租车辆购置项目</t>
  </si>
  <si>
    <r>
      <rPr>
        <sz val="10"/>
        <rFont val="宋体"/>
        <charset val="134"/>
      </rPr>
      <t>购置网约出租车</t>
    </r>
    <r>
      <rPr>
        <sz val="10"/>
        <rFont val="Times New Roman"/>
        <family val="1"/>
      </rPr>
      <t>60</t>
    </r>
    <r>
      <rPr>
        <sz val="10"/>
        <rFont val="宋体"/>
        <charset val="134"/>
      </rPr>
      <t>辆、巡游出租车</t>
    </r>
    <r>
      <rPr>
        <sz val="10"/>
        <rFont val="Times New Roman"/>
        <family val="1"/>
      </rPr>
      <t>60</t>
    </r>
    <r>
      <rPr>
        <sz val="10"/>
        <rFont val="宋体"/>
        <charset val="134"/>
      </rPr>
      <t>辆。</t>
    </r>
  </si>
  <si>
    <t>相关方案已报市政府，待批准后实施。</t>
  </si>
  <si>
    <t>天元运输
公司
龙腾汽车出租公司</t>
  </si>
  <si>
    <t>军供站提升军供保障能力建设项目</t>
  </si>
  <si>
    <t>站内扩大硬化部队集结（2124㎡、绿化站内沙石，地面（1194.69㎡）；拆除危房2875㎡新建军供保障综合楼3层3099㎡：供站队休整楼4层3000平；围墙等站内设施改建。</t>
  </si>
  <si>
    <t>2022
-
2025</t>
  </si>
  <si>
    <t>分标段建设:第一标段准备进行政府采购；第二标段已完成方案设计。</t>
  </si>
  <si>
    <t>退役军人事
务局</t>
  </si>
  <si>
    <t>退役军人事务局</t>
  </si>
  <si>
    <t>王  文18709473151</t>
  </si>
  <si>
    <t>烈士陵园迁址提质暨新建军人公墓项目</t>
  </si>
  <si>
    <t>将我市烈士陵园迁址进行提质改造，并与新建军人公墓合并，分两个标段进行施工建设，区划分为烈士陵园和军人公墓一期两个主题，预估占地面积5万平方米。主要修建烈士墓、烈士纪念碑和陈列室、浮雕墙，配套纪念广场，大门、值班室、卫生间、园林绿化等配套设施。</t>
  </si>
  <si>
    <t>2022
-
2023</t>
  </si>
  <si>
    <t>项目前期准备工作。</t>
  </si>
  <si>
    <t>前期项目选址、立项、批复、可研报告等准备工作。</t>
  </si>
  <si>
    <t>朱  璇18693769929</t>
  </si>
  <si>
    <t>五一路小学综合教学楼建设项目</t>
  </si>
  <si>
    <t>五一路小学院内新建建筑面积约3000平方米的综合教学楼一栋，包括普通教室及音体美教室等。</t>
  </si>
  <si>
    <t>2022
-
2024</t>
  </si>
  <si>
    <t>前期可行性论证。</t>
  </si>
  <si>
    <t>五一路小学</t>
  </si>
  <si>
    <t>邢华斌13993777382</t>
  </si>
  <si>
    <t>断山口生活垃圾处理场封场项目</t>
  </si>
  <si>
    <t>垃圾堆体整形、封场构造及防渗、填埋气收集导排、渗滤液导排及处理。</t>
  </si>
  <si>
    <t>工业园区污水处理站及附属设施建设项目</t>
  </si>
  <si>
    <t>新建远期处理规模为5000立方米/天的污水处理站1座，配套DN300-DN400的HDPE双壁波纹污水管网13.76千米，配套DN160-DN200的PE100回用水管网7.3千米。</t>
  </si>
  <si>
    <t>现已完成可研编制及评审，同步办理规划、用地等前期手续。</t>
  </si>
  <si>
    <t>燕  斌
6288699</t>
  </si>
  <si>
    <t>建筑垃圾综合处理项目</t>
  </si>
  <si>
    <t>拟新建建筑垃圾分拣、破碎、传送等生产线设施设备及原料库、成品料库、废弃料填埋场等各类厂房设施，配套进场道路、供排水、监控、工业用动力电及建筑垃圾称重计量等设备。</t>
  </si>
  <si>
    <t>正在委托编制项目建议书及可行性研究报告。</t>
  </si>
  <si>
    <t>附件1</t>
    <phoneticPr fontId="43" type="noConversion"/>
  </si>
  <si>
    <t>完成项目所有前期手续的办理，年内具备开工条件。</t>
  </si>
  <si>
    <t>城管执法局</t>
  </si>
  <si>
    <t>城管执
法局</t>
  </si>
  <si>
    <t>6208993
刘伟
13893792107
龚梦琪
13321260037</t>
  </si>
  <si>
    <t>4、保障性安居工程及房地产开发项目3项</t>
  </si>
  <si>
    <t>显丰名郡住宅小区建设项目</t>
  </si>
  <si>
    <t>新建2栋住宅楼，总建筑面积2.02万平方米，住宅132套。</t>
  </si>
  <si>
    <t>甘肃显丰房地产开发有限责任公司</t>
  </si>
  <si>
    <t>王红梅15393255158</t>
  </si>
  <si>
    <t>智能计算中心项目</t>
  </si>
  <si>
    <t>1.基础设施：先进智能计算大楼、通信机房、科研办公及展示区；
2.硬件部分：服务器、人工智能加速卡、智能加速器等信息化设备采购、AI服务器；
3.软件部分：智能计算云操作系统、构建公共算力服务平台、应用创新孵化平台、产业聚合发展平台、科研创新人才培养平台。</t>
  </si>
  <si>
    <t>大数据服务中心</t>
  </si>
  <si>
    <t>钱学军
13993792862</t>
  </si>
  <si>
    <t>建设公寓项目</t>
  </si>
  <si>
    <r>
      <rPr>
        <sz val="10"/>
        <rFont val="宋体"/>
        <charset val="134"/>
      </rPr>
      <t>新建</t>
    </r>
    <r>
      <rPr>
        <sz val="10"/>
        <rFont val="Times New Roman"/>
        <family val="1"/>
      </rPr>
      <t>800</t>
    </r>
    <r>
      <rPr>
        <sz val="10"/>
        <rFont val="宋体"/>
        <charset val="134"/>
      </rPr>
      <t>平方米四层公寓一栋。</t>
    </r>
  </si>
  <si>
    <t>已完成备案，完成前期办理手续，正在审方案。</t>
  </si>
  <si>
    <t>原子信息科技有限公司</t>
  </si>
  <si>
    <t>高冬梅
13830790726</t>
  </si>
  <si>
    <t>5、工业转型及节能改造项目（14项）</t>
  </si>
  <si>
    <t>不锈钢产品延伸技术改造项目</t>
  </si>
  <si>
    <t>建设卧式光亮退火线两条、廿辊轧机一台、两辊平整机两台，改造冷轧2#切边分卷机组，配套的改造公辅设施。</t>
  </si>
  <si>
    <t>完成前期工作。</t>
  </si>
  <si>
    <t>雒子俊
18909479975</t>
  </si>
  <si>
    <t>选烧厂烧结机工艺装备提升改造一期工程</t>
  </si>
  <si>
    <t>新建2台400平方米烧结机，配套脱硫脱硝装置、环冷余热发电及公辅设施。</t>
  </si>
  <si>
    <t>付旭刚13993789547</t>
  </si>
  <si>
    <t>炼轧厂工艺装备提升改造项目</t>
  </si>
  <si>
    <t>淘汰炼轧厂1#～3#转炉，规划新建2台120吨转炉及配套精炼、连铸系统，同步新建一条高速线材和两条棒材生产线（或双MIDA）及厂房、公辅设施。</t>
  </si>
  <si>
    <t>杨  帆
13195908580</t>
  </si>
  <si>
    <t>选烧厂4#烧结机烟气超低排放改造项目</t>
  </si>
  <si>
    <t>对4#烧结机原水泥烟囱拆除移位还建。对炼铁浴池拆除还建。新建一套脱硫脱硝除尘装置及配套公辅设施。</t>
  </si>
  <si>
    <t>储运部嘉北综合料场胶带机转运站通廊粉尘治理项目二期工程</t>
  </si>
  <si>
    <t>在嘉北综合料场综运18#转运站、综运7#转运站及新运BJ2#转运站分别新建集中除尘设备。对带式输送机漏斗、溜槽、导料槽等进行密封处理。配套供配电系统。</t>
  </si>
  <si>
    <t>焦化厂5#6#焦炉上升管余热回收项目</t>
  </si>
  <si>
    <t>焦化厂5#6#焦炉上升管荒煤气通过喷洒循环氨水降温后进入煤气初冷器，再在初冷器中冷却后回收其中的化产品，高温荒煤气带出的热量未能得到回收利用，大量氨水混入到荒煤气中使处理成本增加。</t>
  </si>
  <si>
    <t>储运部嘉北综合料场胶带机转运站通廊粉尘治理项目三期工程</t>
  </si>
  <si>
    <t>1.在嘉北综合料场翻车机卸料系统、物料输出系统、物料供料系统的胶带机转运站旁，根据现场条件，新建旁插式（或立插式）结构的集中抑尘装置共计33台。2.对涉及的带式输送机漏斗、溜槽、导料槽等设施进行密封处理。3.配套供配电系统建设等。</t>
  </si>
  <si>
    <t>设备采购项目</t>
  </si>
  <si>
    <t>购置装载机、混凝土罐车、泵送车等。</t>
  </si>
  <si>
    <t>正在办理用地手续、装载机采购合同签订。混凝土罐车、泵送车正在进行招投标程序。</t>
  </si>
  <si>
    <t>交投公司</t>
  </si>
  <si>
    <t>交建集团</t>
  </si>
  <si>
    <t>陈雅红6265965</t>
  </si>
  <si>
    <r>
      <rPr>
        <sz val="10"/>
        <rFont val="宋体"/>
        <charset val="134"/>
      </rPr>
      <t>利用工业固废建设年产</t>
    </r>
    <r>
      <rPr>
        <sz val="10"/>
        <rFont val="Times New Roman"/>
        <family val="1"/>
      </rPr>
      <t>30</t>
    </r>
    <r>
      <rPr>
        <sz val="10"/>
        <rFont val="宋体"/>
        <charset val="134"/>
      </rPr>
      <t>万立方商品混凝土的生产线项目</t>
    </r>
  </si>
  <si>
    <r>
      <rPr>
        <sz val="10"/>
        <rFont val="宋体"/>
        <charset val="134"/>
      </rPr>
      <t>购进设备主要有：混凝土搅拌车</t>
    </r>
    <r>
      <rPr>
        <sz val="10"/>
        <rFont val="Times New Roman"/>
        <family val="1"/>
      </rPr>
      <t>10</t>
    </r>
    <r>
      <rPr>
        <sz val="10"/>
        <rFont val="宋体"/>
        <charset val="134"/>
      </rPr>
      <t>台、混凝土泵车</t>
    </r>
    <r>
      <rPr>
        <sz val="10"/>
        <rFont val="Times New Roman"/>
        <family val="1"/>
      </rPr>
      <t>2</t>
    </r>
    <r>
      <rPr>
        <sz val="10"/>
        <rFont val="宋体"/>
        <charset val="134"/>
      </rPr>
      <t>台，搅拌站</t>
    </r>
    <r>
      <rPr>
        <sz val="10"/>
        <rFont val="Times New Roman"/>
        <family val="1"/>
      </rPr>
      <t>2</t>
    </r>
    <r>
      <rPr>
        <sz val="10"/>
        <rFont val="宋体"/>
        <charset val="134"/>
      </rPr>
      <t>套，装载机</t>
    </r>
    <r>
      <rPr>
        <sz val="10"/>
        <rFont val="Times New Roman"/>
        <family val="1"/>
      </rPr>
      <t>2</t>
    </r>
    <r>
      <rPr>
        <sz val="10"/>
        <rFont val="宋体"/>
        <charset val="134"/>
      </rPr>
      <t>台等。</t>
    </r>
  </si>
  <si>
    <r>
      <rPr>
        <sz val="10"/>
        <rFont val="宋体"/>
        <charset val="134"/>
      </rPr>
      <t xml:space="preserve">2021
</t>
    </r>
    <r>
      <rPr>
        <sz val="10"/>
        <rFont val="宋体"/>
        <charset val="134"/>
      </rPr>
      <t>-
2023</t>
    </r>
  </si>
  <si>
    <t>施工手续办理，正在编制规划方案，资金落实，计划5月份开工。</t>
  </si>
  <si>
    <t>甘肃宏润贸易发展有限公司</t>
  </si>
  <si>
    <t>工业园区管委会</t>
  </si>
  <si>
    <t>李爱成
15593291026</t>
  </si>
  <si>
    <t>冶炼废渣处理及综合利用项目</t>
  </si>
  <si>
    <r>
      <rPr>
        <sz val="10"/>
        <rFont val="宋体"/>
        <charset val="134"/>
      </rPr>
      <t>建设生产车间</t>
    </r>
    <r>
      <rPr>
        <sz val="10"/>
        <rFont val="Times New Roman"/>
        <family val="1"/>
      </rPr>
      <t>1</t>
    </r>
    <r>
      <rPr>
        <sz val="10"/>
        <rFont val="宋体"/>
        <charset val="134"/>
      </rPr>
      <t>座，原料库</t>
    </r>
    <r>
      <rPr>
        <sz val="10"/>
        <rFont val="Times New Roman"/>
        <family val="1"/>
      </rPr>
      <t>1</t>
    </r>
    <r>
      <rPr>
        <sz val="10"/>
        <rFont val="宋体"/>
        <charset val="134"/>
      </rPr>
      <t>座，成品库一座，办公依托原有建筑。购进主要生产设备。</t>
    </r>
  </si>
  <si>
    <t>已打地基，开挖。</t>
  </si>
  <si>
    <t>三威铁合金冶炼有限
公司</t>
  </si>
  <si>
    <t>王杰胜
13649372005</t>
  </si>
  <si>
    <t>江鑫矿粉有限公司转炉钢渣综合利用项目</t>
  </si>
  <si>
    <t>新建厂房一座，原料库一座，成品库一座，沉淀池两座，及其他一些辅助设施。</t>
  </si>
  <si>
    <t>已于2020年9月开工建设，办公楼，4月份投产。</t>
  </si>
  <si>
    <t>江鑫矿粉
有限公司</t>
  </si>
  <si>
    <t>金振宇
18009473377</t>
  </si>
  <si>
    <t>路面材料拌合加工项目</t>
  </si>
  <si>
    <r>
      <rPr>
        <sz val="10"/>
        <rFont val="宋体"/>
        <charset val="134"/>
      </rPr>
      <t>计划建设</t>
    </r>
    <r>
      <rPr>
        <sz val="10"/>
        <rFont val="Times New Roman"/>
        <family val="1"/>
      </rPr>
      <t>2</t>
    </r>
    <r>
      <rPr>
        <sz val="10"/>
        <rFont val="宋体"/>
        <charset val="134"/>
      </rPr>
      <t>座原料库、</t>
    </r>
    <r>
      <rPr>
        <sz val="10"/>
        <rFont val="Times New Roman"/>
        <family val="1"/>
      </rPr>
      <t>2</t>
    </r>
    <r>
      <rPr>
        <sz val="10"/>
        <rFont val="宋体"/>
        <charset val="134"/>
      </rPr>
      <t>座配料车间、</t>
    </r>
    <r>
      <rPr>
        <sz val="10"/>
        <rFont val="Times New Roman"/>
        <family val="1"/>
      </rPr>
      <t>1</t>
    </r>
    <r>
      <rPr>
        <sz val="10"/>
        <rFont val="宋体"/>
        <charset val="134"/>
      </rPr>
      <t>座沥青拌合站，</t>
    </r>
    <r>
      <rPr>
        <sz val="10"/>
        <rFont val="Times New Roman"/>
        <family val="1"/>
      </rPr>
      <t>1</t>
    </r>
    <r>
      <rPr>
        <sz val="10"/>
        <rFont val="宋体"/>
        <charset val="134"/>
      </rPr>
      <t>座水稳土拌合站，</t>
    </r>
    <r>
      <rPr>
        <sz val="10"/>
        <rFont val="Times New Roman"/>
        <family val="1"/>
      </rPr>
      <t>1</t>
    </r>
    <r>
      <rPr>
        <sz val="10"/>
        <rFont val="宋体"/>
        <charset val="134"/>
      </rPr>
      <t>座办公用房。主要生产设备有：地面配料站</t>
    </r>
    <r>
      <rPr>
        <sz val="10"/>
        <rFont val="Times New Roman"/>
        <family val="1"/>
      </rPr>
      <t>2</t>
    </r>
    <r>
      <rPr>
        <sz val="10"/>
        <rFont val="宋体"/>
        <charset val="134"/>
      </rPr>
      <t>套、皮带输送系统</t>
    </r>
    <r>
      <rPr>
        <sz val="10"/>
        <rFont val="Times New Roman"/>
        <family val="1"/>
      </rPr>
      <t>2</t>
    </r>
    <r>
      <rPr>
        <sz val="10"/>
        <rFont val="宋体"/>
        <charset val="134"/>
      </rPr>
      <t>套、烘干筒</t>
    </r>
    <r>
      <rPr>
        <sz val="10"/>
        <rFont val="Times New Roman"/>
        <family val="1"/>
      </rPr>
      <t>1</t>
    </r>
    <r>
      <rPr>
        <sz val="10"/>
        <rFont val="宋体"/>
        <charset val="134"/>
      </rPr>
      <t>台、天然气导热油锅炉</t>
    </r>
    <r>
      <rPr>
        <sz val="10"/>
        <rFont val="Times New Roman"/>
        <family val="1"/>
      </rPr>
      <t>1</t>
    </r>
    <r>
      <rPr>
        <sz val="10"/>
        <rFont val="宋体"/>
        <charset val="134"/>
      </rPr>
      <t>套，沥青搅拌楼</t>
    </r>
    <r>
      <rPr>
        <sz val="10"/>
        <rFont val="Times New Roman"/>
        <family val="1"/>
      </rPr>
      <t>1</t>
    </r>
    <r>
      <rPr>
        <sz val="10"/>
        <rFont val="宋体"/>
        <charset val="134"/>
      </rPr>
      <t>套，沥青储存罐</t>
    </r>
    <r>
      <rPr>
        <sz val="10"/>
        <rFont val="Times New Roman"/>
        <family val="1"/>
      </rPr>
      <t>4</t>
    </r>
    <r>
      <rPr>
        <sz val="10"/>
        <rFont val="宋体"/>
        <charset val="134"/>
      </rPr>
      <t>座，水泥储存罐</t>
    </r>
    <r>
      <rPr>
        <sz val="10"/>
        <rFont val="Times New Roman"/>
        <family val="1"/>
      </rPr>
      <t>2</t>
    </r>
    <r>
      <rPr>
        <sz val="10"/>
        <rFont val="宋体"/>
        <charset val="134"/>
      </rPr>
      <t>台、搅拌站</t>
    </r>
    <r>
      <rPr>
        <sz val="10"/>
        <rFont val="Times New Roman"/>
        <family val="1"/>
      </rPr>
      <t>1</t>
    </r>
    <r>
      <rPr>
        <sz val="10"/>
        <rFont val="宋体"/>
        <charset val="134"/>
      </rPr>
      <t>套。配套建设环保设施。</t>
    </r>
  </si>
  <si>
    <t>现已完成备案，正在办理土地手续（省上办理），预计6月份开工。</t>
  </si>
  <si>
    <t>众焱市政工程有限公司</t>
  </si>
  <si>
    <t>蒲晓鹏
15193755888</t>
  </si>
  <si>
    <t>机械铸造加工产业设备制造装备升级项目</t>
  </si>
  <si>
    <t>项目一期：主要建设内容包含建设炉台，购置串联谐振2000KW/1.5T一拖二钢壳带磁轭中频炉成套设备，购置冶金起重设备，公辅设施的低压线路施工，配套的电气外线、变压器、除尘系统等,进行线路改造和维修搬迁。
项目二期：将加工切削工序与机械装配，铆焊制造工序整合，厂房扩建1300平方米,增加各类加工制造设备18台及配套电气设施。</t>
  </si>
  <si>
    <t>前期调研论证。</t>
  </si>
  <si>
    <t>联重机械有限公司</t>
  </si>
  <si>
    <t>大友公司</t>
  </si>
  <si>
    <t>刘新成15293799342</t>
  </si>
  <si>
    <t>铝加工用速溶硅的研发与生产应用项目</t>
  </si>
  <si>
    <t>通过使用现有设备，在改变原料配比结构、炉况参数控制、炉前出铁改进、炉外精炼及合金浇筑精整等方面，开发出适合铝产品加工用的速溶硅。</t>
  </si>
  <si>
    <t>正在进行技术方案完善。</t>
  </si>
  <si>
    <t>大友公司
铁合金厂</t>
  </si>
  <si>
    <t>科技局
大友公司</t>
  </si>
  <si>
    <t>张军山13239406522</t>
  </si>
  <si>
    <t>6、其他项目（9项）</t>
  </si>
  <si>
    <t>智慧交管建设项目</t>
  </si>
  <si>
    <t>主要建设信息中心、指挥中心、监管中心、数据创新赋能、公路安全防控、城市道路管控、智慧警务监管、交管民生服务、科技支撑保障等。</t>
  </si>
  <si>
    <t>项目正在可研阶段。</t>
  </si>
  <si>
    <t>国家方志馆长城分馆项目</t>
  </si>
  <si>
    <t>初步考虑设方志史集馆、展览馆、会议馆等，打造成长城文化研学基地，青少年游学基地、全国爱国主义教育基地。按照国家方志馆的要求不低于2万平方米。</t>
  </si>
  <si>
    <t>完成项目可研、初设，详细设计。</t>
  </si>
  <si>
    <t>党史和市志研究院</t>
  </si>
  <si>
    <t>刘爱慧
6329001</t>
  </si>
  <si>
    <t>农田灌溉节水管材管件加工项目</t>
  </si>
  <si>
    <r>
      <rPr>
        <sz val="10"/>
        <rFont val="宋体"/>
        <charset val="134"/>
      </rPr>
      <t>共建设</t>
    </r>
    <r>
      <rPr>
        <sz val="10"/>
        <rFont val="Times New Roman"/>
        <family val="1"/>
      </rPr>
      <t>6</t>
    </r>
    <r>
      <rPr>
        <sz val="10"/>
        <rFont val="宋体"/>
        <charset val="134"/>
      </rPr>
      <t>条</t>
    </r>
    <r>
      <rPr>
        <sz val="10"/>
        <rFont val="Times New Roman"/>
        <family val="1"/>
      </rPr>
      <t>PVC</t>
    </r>
    <r>
      <rPr>
        <sz val="10"/>
        <rFont val="宋体"/>
        <charset val="134"/>
      </rPr>
      <t>节水管材生产线，</t>
    </r>
    <r>
      <rPr>
        <sz val="10"/>
        <rFont val="Times New Roman"/>
        <family val="1"/>
      </rPr>
      <t>2</t>
    </r>
    <r>
      <rPr>
        <sz val="10"/>
        <rFont val="宋体"/>
        <charset val="134"/>
      </rPr>
      <t>条</t>
    </r>
    <r>
      <rPr>
        <sz val="10"/>
        <rFont val="Times New Roman"/>
        <family val="1"/>
      </rPr>
      <t>PVC</t>
    </r>
    <r>
      <rPr>
        <sz val="10"/>
        <rFont val="宋体"/>
        <charset val="134"/>
      </rPr>
      <t>管件生产线，购进的主要生产设备有：管材生产设备包括上料干燥机</t>
    </r>
    <r>
      <rPr>
        <sz val="10"/>
        <rFont val="Times New Roman"/>
        <family val="1"/>
      </rPr>
      <t>6</t>
    </r>
    <r>
      <rPr>
        <sz val="10"/>
        <rFont val="宋体"/>
        <charset val="134"/>
      </rPr>
      <t>台、挤出机</t>
    </r>
    <r>
      <rPr>
        <sz val="10"/>
        <rFont val="Times New Roman"/>
        <family val="1"/>
      </rPr>
      <t>6</t>
    </r>
    <r>
      <rPr>
        <sz val="10"/>
        <rFont val="宋体"/>
        <charset val="134"/>
      </rPr>
      <t>台、牵引机</t>
    </r>
    <r>
      <rPr>
        <sz val="10"/>
        <rFont val="Times New Roman"/>
        <family val="1"/>
      </rPr>
      <t>6</t>
    </r>
    <r>
      <rPr>
        <sz val="10"/>
        <rFont val="宋体"/>
        <charset val="134"/>
      </rPr>
      <t>台、无屑切割机</t>
    </r>
    <r>
      <rPr>
        <sz val="10"/>
        <rFont val="Times New Roman"/>
        <family val="1"/>
      </rPr>
      <t>6</t>
    </r>
    <r>
      <rPr>
        <sz val="10"/>
        <rFont val="宋体"/>
        <charset val="134"/>
      </rPr>
      <t>台，收卷机</t>
    </r>
    <r>
      <rPr>
        <sz val="10"/>
        <rFont val="Times New Roman"/>
        <family val="1"/>
      </rPr>
      <t>6</t>
    </r>
    <r>
      <rPr>
        <sz val="10"/>
        <rFont val="宋体"/>
        <charset val="134"/>
      </rPr>
      <t>台；管件主要生产设备包括上料干燥机</t>
    </r>
    <r>
      <rPr>
        <sz val="10"/>
        <rFont val="Times New Roman"/>
        <family val="1"/>
      </rPr>
      <t>2</t>
    </r>
    <r>
      <rPr>
        <sz val="10"/>
        <rFont val="宋体"/>
        <charset val="134"/>
      </rPr>
      <t>台、合膜机</t>
    </r>
    <r>
      <rPr>
        <sz val="10"/>
        <rFont val="Times New Roman"/>
        <family val="1"/>
      </rPr>
      <t>2</t>
    </r>
    <r>
      <rPr>
        <sz val="10"/>
        <rFont val="宋体"/>
        <charset val="134"/>
      </rPr>
      <t>台。配套建设环保等辅助设施。</t>
    </r>
  </si>
  <si>
    <t>已完成备案、环评。</t>
  </si>
  <si>
    <t>甘肃西域凯源节水有限公司</t>
  </si>
  <si>
    <t>李斌堂
15509470302</t>
  </si>
  <si>
    <t>种子加工改造升级项目</t>
  </si>
  <si>
    <t>对原向日葵种子加工成套设备进行改造升级及工艺优化，提高成套设备智能化及自动化率。</t>
  </si>
  <si>
    <t>已完成备案。</t>
  </si>
  <si>
    <t>甘肃同辉种业有限责任公司</t>
  </si>
  <si>
    <t>李彦博
18693735885</t>
  </si>
  <si>
    <t>供热公司智慧供热信息化平台建设项目</t>
  </si>
  <si>
    <t>系统平台建设，包括完善换热站自动控制及数据采集；数据分析模块、成本分析模块、能源管理模块（水、电、热），生产调度控制模块，管网水力模型模块； AI自学习模块，设备台账模块，点巡检功能模块，手机APP模块，故障分析模块，投诉分析模块，运行安全分析模块。</t>
  </si>
  <si>
    <t>正在开展各项前期工作。</t>
  </si>
  <si>
    <t>供热公司</t>
  </si>
  <si>
    <t>张索敏
1520942500</t>
  </si>
  <si>
    <t>关城核心区标识系统提升项目</t>
  </si>
  <si>
    <t>设计制作安装旅游景区导游全景图（景区总平面图）、旅游景区景物（景点）介绍牌、旅游景区道路导向指示牌、旅游景区警示关怀牌、旅游景区服务设施名称标识等。</t>
  </si>
  <si>
    <t>遗产公园部分已完成部分施工。目前，该项目已被国家文物局列入长城国家公园2021年项目建设计划。</t>
  </si>
  <si>
    <t>文旅局</t>
  </si>
  <si>
    <t>文化馆小剧场装修改造项目</t>
  </si>
  <si>
    <t>改造面积1700平方米，用于从事电影放映和文艺演出、召开会议等功能。</t>
  </si>
  <si>
    <t>已与腾亿电影文化传媒有限公司签订合作协议。</t>
  </si>
  <si>
    <t>腾亿电影文化传媒有限
公司</t>
  </si>
  <si>
    <t>米金锁13993795199</t>
  </si>
  <si>
    <t>大剧院舞台及相关设施设备维修改造项目</t>
  </si>
  <si>
    <t>对大剧院舞台机械设备、安防监控系统进行维修改造，将泵房、监控设施进行更新改造，设备统一迁移，与消防监控室整合，构成一个值班室。</t>
  </si>
  <si>
    <t>已出具初步维修方案，正在申请维修改造项目资金。</t>
  </si>
  <si>
    <t>大剧院文化传媒有限
公司</t>
  </si>
  <si>
    <t>拾奥15293498375</t>
  </si>
  <si>
    <t>智慧旅游项目</t>
  </si>
  <si>
    <t>提高嘉峪关文旅品牌知名度，加快全市智慧旅游平台建设整合嘉峪关市智慧旅游资源，搭建嘉峪关市全域智慧旅游平台</t>
  </si>
  <si>
    <t>梁超17393786878</t>
  </si>
  <si>
    <t>路线起自酒泉市肃州区银达镇下官地，以枢纽立交与肃州至航天城公路相接，经嘉峪关新城镇泥沟、野麻湾、峪泉镇断山口、黄草营，终点位于大草滩水库西侧，以枢纽立交与G30连霍高速公路相接，线路全长57.76千米（其中：嘉峪关境内41.49千米）。</t>
    <phoneticPr fontId="43" type="noConversion"/>
  </si>
  <si>
    <t>已开工建设。</t>
    <phoneticPr fontId="43" type="noConversion"/>
  </si>
  <si>
    <t>三、预备项目（56项）</t>
    <phoneticPr fontId="43" type="noConversion"/>
  </si>
  <si>
    <t>完成年度计划建设任务（主体全部封顶）。</t>
    <phoneticPr fontId="43" type="noConversion"/>
  </si>
  <si>
    <t>建设牛舍、挤奶厅、通廊等生产区，机械库、草料堆场等饲草区，配电室、管理用房等辅助生产区、粪污区、辅助生产设施等。</t>
    <phoneticPr fontId="43" type="noConversion"/>
  </si>
  <si>
    <t>总建筑面积13000平方米，包括综合实验楼、卫生应急物资储备库、传染病区等，配套建设附属设施。</t>
    <phoneticPr fontId="43" type="noConversion"/>
  </si>
  <si>
    <t>完成年度计划建设任务。</t>
    <phoneticPr fontId="43" type="noConversion"/>
  </si>
  <si>
    <t>正在进行项目建议书及可行性研究报告编制工作。</t>
    <phoneticPr fontId="43" type="noConversion"/>
  </si>
  <si>
    <t>对集团公司展览馆展示设施进行升级改造，改造为数字智能化展示平台。</t>
    <phoneticPr fontId="43" type="noConversion"/>
  </si>
  <si>
    <t>现已全面开工建设。</t>
    <phoneticPr fontId="43" type="noConversion"/>
  </si>
  <si>
    <t>嘉峪关华畅工贸有限
公司</t>
    <phoneticPr fontId="43" type="noConversion"/>
  </si>
  <si>
    <t>3、生态安全环保治理（3项）</t>
    <phoneticPr fontId="43" type="noConversion"/>
  </si>
  <si>
    <t>嘉峪关市2021年计划建设项目清单</t>
    <phoneticPr fontId="43" type="noConversion"/>
  </si>
  <si>
    <t>二、经济社会发展市财政补助资金计划</t>
  </si>
  <si>
    <t>项目名称</t>
  </si>
  <si>
    <r>
      <rPr>
        <b/>
        <sz val="11"/>
        <rFont val="宋体"/>
        <charset val="134"/>
      </rPr>
      <t>财政补助资金</t>
    </r>
    <r>
      <rPr>
        <b/>
        <sz val="11"/>
        <rFont val="Times New Roman"/>
        <family val="1"/>
      </rPr>
      <t xml:space="preserve">
</t>
    </r>
    <r>
      <rPr>
        <b/>
        <sz val="11"/>
        <rFont val="宋体"/>
        <charset val="134"/>
      </rPr>
      <t>（万元）</t>
    </r>
  </si>
  <si>
    <t>资金安排依据</t>
  </si>
  <si>
    <t>补助资金项目</t>
  </si>
  <si>
    <r>
      <rPr>
        <b/>
        <sz val="11"/>
        <rFont val="宋体"/>
        <charset val="134"/>
      </rPr>
      <t>备</t>
    </r>
    <r>
      <rPr>
        <b/>
        <sz val="11"/>
        <rFont val="Times New Roman"/>
        <family val="1"/>
      </rPr>
      <t xml:space="preserve">    </t>
    </r>
    <r>
      <rPr>
        <b/>
        <sz val="11"/>
        <rFont val="宋体"/>
        <charset val="134"/>
      </rPr>
      <t>注</t>
    </r>
  </si>
  <si>
    <r>
      <rPr>
        <b/>
        <sz val="11"/>
        <rFont val="宋体"/>
        <charset val="134"/>
      </rPr>
      <t>合</t>
    </r>
    <r>
      <rPr>
        <b/>
        <sz val="11"/>
        <rFont val="Times New Roman"/>
        <family val="1"/>
      </rPr>
      <t xml:space="preserve">       </t>
    </r>
    <r>
      <rPr>
        <b/>
        <sz val="11"/>
        <rFont val="宋体"/>
        <charset val="134"/>
      </rPr>
      <t>计</t>
    </r>
  </si>
  <si>
    <t>一、建设项目补助资金</t>
  </si>
  <si>
    <t>政府投资项目计划</t>
  </si>
  <si>
    <t>（一）基础设施项目</t>
  </si>
  <si>
    <r>
      <rPr>
        <sz val="11"/>
        <rFont val="Times New Roman"/>
        <family val="1"/>
      </rPr>
      <t xml:space="preserve">  1</t>
    </r>
    <r>
      <rPr>
        <sz val="11"/>
        <rFont val="宋体"/>
        <charset val="134"/>
      </rPr>
      <t>、道路交通建设</t>
    </r>
  </si>
  <si>
    <r>
      <rPr>
        <sz val="11"/>
        <rFont val="Times New Roman"/>
        <family val="1"/>
      </rPr>
      <t xml:space="preserve">  2</t>
    </r>
    <r>
      <rPr>
        <sz val="11"/>
        <rFont val="宋体"/>
        <charset val="134"/>
      </rPr>
      <t>、生态环境、环境卫生建设</t>
    </r>
  </si>
  <si>
    <r>
      <rPr>
        <sz val="11"/>
        <rFont val="Times New Roman"/>
        <family val="1"/>
      </rPr>
      <t xml:space="preserve">  3</t>
    </r>
    <r>
      <rPr>
        <sz val="11"/>
        <rFont val="宋体"/>
        <charset val="134"/>
      </rPr>
      <t>、供热、供电、供排水设施建设</t>
    </r>
  </si>
  <si>
    <t>（二）社会民生项目</t>
  </si>
  <si>
    <r>
      <rPr>
        <sz val="11"/>
        <rFont val="Times New Roman"/>
        <family val="1"/>
      </rPr>
      <t>1</t>
    </r>
    <r>
      <rPr>
        <sz val="11"/>
        <rFont val="宋体"/>
        <charset val="134"/>
      </rPr>
      <t>、教育、卫生</t>
    </r>
  </si>
  <si>
    <r>
      <rPr>
        <sz val="11"/>
        <rFont val="Times New Roman"/>
        <family val="1"/>
      </rPr>
      <t>2</t>
    </r>
    <r>
      <rPr>
        <sz val="11"/>
        <rFont val="宋体"/>
        <charset val="134"/>
      </rPr>
      <t>、文化、体育</t>
    </r>
  </si>
  <si>
    <r>
      <rPr>
        <sz val="11"/>
        <rFont val="Times New Roman"/>
        <family val="1"/>
      </rPr>
      <t>3</t>
    </r>
    <r>
      <rPr>
        <sz val="11"/>
        <rFont val="宋体"/>
        <charset val="134"/>
      </rPr>
      <t>、社会保障</t>
    </r>
  </si>
  <si>
    <r>
      <rPr>
        <sz val="11"/>
        <rFont val="Times New Roman"/>
        <family val="1"/>
      </rPr>
      <t>4</t>
    </r>
    <r>
      <rPr>
        <sz val="11"/>
        <rFont val="宋体"/>
        <charset val="134"/>
      </rPr>
      <t>、社会公共服务能力建设</t>
    </r>
  </si>
  <si>
    <r>
      <rPr>
        <sz val="11"/>
        <rFont val="Times New Roman"/>
        <family val="1"/>
      </rPr>
      <t>5</t>
    </r>
    <r>
      <rPr>
        <sz val="11"/>
        <rFont val="宋体"/>
        <charset val="134"/>
      </rPr>
      <t>、富农惠农</t>
    </r>
  </si>
  <si>
    <t>二、经济发展扶持资金</t>
  </si>
  <si>
    <r>
      <rPr>
        <sz val="11"/>
        <rFont val="Times New Roman"/>
        <family val="1"/>
      </rPr>
      <t>1</t>
    </r>
    <r>
      <rPr>
        <sz val="11"/>
        <rFont val="宋体"/>
        <charset val="134"/>
      </rPr>
      <t>、经济发展扶持资金</t>
    </r>
  </si>
  <si>
    <r>
      <rPr>
        <sz val="11"/>
        <rFont val="Times New Roman"/>
        <family val="1"/>
      </rPr>
      <t>1</t>
    </r>
    <r>
      <rPr>
        <sz val="11"/>
        <rFont val="宋体"/>
        <charset val="134"/>
      </rPr>
      <t>、市委发（</t>
    </r>
    <r>
      <rPr>
        <sz val="11"/>
        <rFont val="Times New Roman"/>
        <family val="1"/>
      </rPr>
      <t>2011</t>
    </r>
    <r>
      <rPr>
        <sz val="11"/>
        <rFont val="宋体"/>
        <charset val="134"/>
      </rPr>
      <t>）</t>
    </r>
    <r>
      <rPr>
        <sz val="11"/>
        <rFont val="Times New Roman"/>
        <family val="1"/>
      </rPr>
      <t>81</t>
    </r>
    <r>
      <rPr>
        <sz val="11"/>
        <rFont val="宋体"/>
        <charset val="134"/>
      </rPr>
      <t>号、嘉政发（</t>
    </r>
    <r>
      <rPr>
        <sz val="11"/>
        <rFont val="Times New Roman"/>
        <family val="1"/>
      </rPr>
      <t>2010</t>
    </r>
    <r>
      <rPr>
        <sz val="11"/>
        <rFont val="宋体"/>
        <charset val="134"/>
      </rPr>
      <t>）</t>
    </r>
    <r>
      <rPr>
        <sz val="11"/>
        <rFont val="Times New Roman"/>
        <family val="1"/>
      </rPr>
      <t>48</t>
    </r>
    <r>
      <rPr>
        <sz val="11"/>
        <rFont val="宋体"/>
        <charset val="134"/>
      </rPr>
      <t>号确定的招商引资、地方企业财政扶持资金（即税返资金）；</t>
    </r>
    <r>
      <rPr>
        <sz val="11"/>
        <rFont val="Times New Roman"/>
        <family val="1"/>
      </rPr>
      <t xml:space="preserve">
2</t>
    </r>
    <r>
      <rPr>
        <sz val="11"/>
        <rFont val="宋体"/>
        <charset val="134"/>
      </rPr>
      <t>、市委发（</t>
    </r>
    <r>
      <rPr>
        <sz val="11"/>
        <rFont val="Times New Roman"/>
        <family val="1"/>
      </rPr>
      <t>2008</t>
    </r>
    <r>
      <rPr>
        <sz val="11"/>
        <rFont val="宋体"/>
        <charset val="134"/>
      </rPr>
      <t>）</t>
    </r>
    <r>
      <rPr>
        <sz val="11"/>
        <rFont val="Times New Roman"/>
        <family val="1"/>
      </rPr>
      <t>50</t>
    </r>
    <r>
      <rPr>
        <sz val="11"/>
        <rFont val="宋体"/>
        <charset val="134"/>
      </rPr>
      <t>号文件确定的第三产业发展扶持资金；</t>
    </r>
    <r>
      <rPr>
        <sz val="11"/>
        <rFont val="Times New Roman"/>
        <family val="1"/>
      </rPr>
      <t xml:space="preserve">
3</t>
    </r>
    <r>
      <rPr>
        <sz val="11"/>
        <rFont val="宋体"/>
        <charset val="134"/>
      </rPr>
      <t>、市委、市政府确定的基本建设项目贴息资金；</t>
    </r>
    <r>
      <rPr>
        <sz val="11"/>
        <rFont val="Times New Roman"/>
        <family val="1"/>
      </rPr>
      <t xml:space="preserve">
4</t>
    </r>
    <r>
      <rPr>
        <sz val="11"/>
        <rFont val="宋体"/>
        <charset val="134"/>
      </rPr>
      <t>、嘉政发（</t>
    </r>
    <r>
      <rPr>
        <sz val="11"/>
        <rFont val="Times New Roman"/>
        <family val="1"/>
      </rPr>
      <t>2008</t>
    </r>
    <r>
      <rPr>
        <sz val="11"/>
        <rFont val="宋体"/>
        <charset val="134"/>
      </rPr>
      <t>）</t>
    </r>
    <r>
      <rPr>
        <sz val="11"/>
        <rFont val="Times New Roman"/>
        <family val="1"/>
      </rPr>
      <t>59</t>
    </r>
    <r>
      <rPr>
        <sz val="11"/>
        <rFont val="宋体"/>
        <charset val="134"/>
      </rPr>
      <t>号文件确定的地方工业考核奖励资金；</t>
    </r>
    <r>
      <rPr>
        <sz val="11"/>
        <rFont val="Times New Roman"/>
        <family val="1"/>
      </rPr>
      <t xml:space="preserve">
5</t>
    </r>
    <r>
      <rPr>
        <sz val="11"/>
        <rFont val="宋体"/>
        <charset val="134"/>
      </rPr>
      <t>、嘉政发（</t>
    </r>
    <r>
      <rPr>
        <sz val="11"/>
        <rFont val="Times New Roman"/>
        <family val="1"/>
      </rPr>
      <t>2006</t>
    </r>
    <r>
      <rPr>
        <sz val="11"/>
        <rFont val="宋体"/>
        <charset val="134"/>
      </rPr>
      <t>）</t>
    </r>
    <r>
      <rPr>
        <sz val="11"/>
        <rFont val="Times New Roman"/>
        <family val="1"/>
      </rPr>
      <t>57</t>
    </r>
    <r>
      <rPr>
        <sz val="11"/>
        <rFont val="宋体"/>
        <charset val="134"/>
      </rPr>
      <t>号文件确定的节能降耗专项资金；</t>
    </r>
    <r>
      <rPr>
        <sz val="11"/>
        <rFont val="Times New Roman"/>
        <family val="1"/>
      </rPr>
      <t xml:space="preserve">
6</t>
    </r>
    <r>
      <rPr>
        <sz val="11"/>
        <rFont val="宋体"/>
        <charset val="134"/>
      </rPr>
      <t>、嘉政发（</t>
    </r>
    <r>
      <rPr>
        <sz val="11"/>
        <rFont val="Times New Roman"/>
        <family val="1"/>
      </rPr>
      <t>2008</t>
    </r>
    <r>
      <rPr>
        <sz val="11"/>
        <rFont val="宋体"/>
        <charset val="134"/>
      </rPr>
      <t>）</t>
    </r>
    <r>
      <rPr>
        <sz val="11"/>
        <rFont val="Times New Roman"/>
        <family val="1"/>
      </rPr>
      <t>12</t>
    </r>
    <r>
      <rPr>
        <sz val="11"/>
        <rFont val="宋体"/>
        <charset val="134"/>
      </rPr>
      <t>号文件确定的争创名牌产品奖励资金；</t>
    </r>
    <r>
      <rPr>
        <sz val="11"/>
        <rFont val="Times New Roman"/>
        <family val="1"/>
      </rPr>
      <t xml:space="preserve">
7</t>
    </r>
    <r>
      <rPr>
        <sz val="11"/>
        <rFont val="宋体"/>
        <charset val="134"/>
      </rPr>
      <t>、改制企业生活费补助；</t>
    </r>
    <r>
      <rPr>
        <sz val="11"/>
        <rFont val="Times New Roman"/>
        <family val="1"/>
      </rPr>
      <t xml:space="preserve">
8</t>
    </r>
    <r>
      <rPr>
        <sz val="11"/>
        <rFont val="宋体"/>
        <charset val="134"/>
      </rPr>
      <t>、市委发（</t>
    </r>
    <r>
      <rPr>
        <sz val="11"/>
        <rFont val="Times New Roman"/>
        <family val="1"/>
      </rPr>
      <t>2011</t>
    </r>
    <r>
      <rPr>
        <sz val="11"/>
        <rFont val="宋体"/>
        <charset val="134"/>
      </rPr>
      <t>）</t>
    </r>
    <r>
      <rPr>
        <sz val="11"/>
        <rFont val="Times New Roman"/>
        <family val="1"/>
      </rPr>
      <t>81</t>
    </r>
    <r>
      <rPr>
        <sz val="11"/>
        <rFont val="宋体"/>
        <charset val="134"/>
      </rPr>
      <t>号文确定的招商引资工作补助资金；</t>
    </r>
    <r>
      <rPr>
        <sz val="11"/>
        <rFont val="Times New Roman"/>
        <family val="1"/>
      </rPr>
      <t xml:space="preserve">
9</t>
    </r>
    <r>
      <rPr>
        <sz val="11"/>
        <rFont val="宋体"/>
        <charset val="134"/>
      </rPr>
      <t>、市委发（</t>
    </r>
    <r>
      <rPr>
        <sz val="11"/>
        <rFont val="Times New Roman"/>
        <family val="1"/>
      </rPr>
      <t>2010</t>
    </r>
    <r>
      <rPr>
        <sz val="11"/>
        <rFont val="宋体"/>
        <charset val="134"/>
      </rPr>
      <t>）</t>
    </r>
    <r>
      <rPr>
        <sz val="11"/>
        <rFont val="Times New Roman"/>
        <family val="1"/>
      </rPr>
      <t>50</t>
    </r>
    <r>
      <rPr>
        <sz val="11"/>
        <rFont val="宋体"/>
        <charset val="134"/>
      </rPr>
      <t>号文确定的非公有制发展专项资金</t>
    </r>
    <r>
      <rPr>
        <sz val="11"/>
        <rFont val="Times New Roman"/>
        <family val="1"/>
      </rPr>
      <t xml:space="preserve"> </t>
    </r>
    <r>
      <rPr>
        <sz val="11"/>
        <rFont val="宋体"/>
        <charset val="134"/>
      </rPr>
      <t>；</t>
    </r>
    <r>
      <rPr>
        <sz val="11"/>
        <rFont val="Times New Roman"/>
        <family val="1"/>
      </rPr>
      <t xml:space="preserve">
10</t>
    </r>
    <r>
      <rPr>
        <sz val="11"/>
        <rFont val="宋体"/>
        <charset val="134"/>
      </rPr>
      <t>、嘉西光伏产业园草原补偿资金；</t>
    </r>
    <r>
      <rPr>
        <sz val="11"/>
        <rFont val="Times New Roman"/>
        <family val="1"/>
      </rPr>
      <t xml:space="preserve">
11</t>
    </r>
    <r>
      <rPr>
        <sz val="11"/>
        <rFont val="宋体"/>
        <charset val="134"/>
      </rPr>
      <t>、嘉政发（</t>
    </r>
    <r>
      <rPr>
        <sz val="11"/>
        <rFont val="Times New Roman"/>
        <family val="1"/>
      </rPr>
      <t>2010</t>
    </r>
    <r>
      <rPr>
        <sz val="11"/>
        <rFont val="宋体"/>
        <charset val="134"/>
      </rPr>
      <t>）</t>
    </r>
    <r>
      <rPr>
        <sz val="11"/>
        <rFont val="Times New Roman"/>
        <family val="1"/>
      </rPr>
      <t>4</t>
    </r>
    <r>
      <rPr>
        <sz val="11"/>
        <rFont val="宋体"/>
        <charset val="134"/>
      </rPr>
      <t>号文确定供销社农资储备贴息资金；</t>
    </r>
    <r>
      <rPr>
        <sz val="11"/>
        <rFont val="Times New Roman"/>
        <family val="1"/>
      </rPr>
      <t xml:space="preserve">
12</t>
    </r>
    <r>
      <rPr>
        <sz val="11"/>
        <rFont val="宋体"/>
        <charset val="134"/>
      </rPr>
      <t>、嘉政发（</t>
    </r>
    <r>
      <rPr>
        <sz val="11"/>
        <rFont val="Times New Roman"/>
        <family val="1"/>
      </rPr>
      <t>2010</t>
    </r>
    <r>
      <rPr>
        <sz val="11"/>
        <rFont val="宋体"/>
        <charset val="134"/>
      </rPr>
      <t>）</t>
    </r>
    <r>
      <rPr>
        <sz val="11"/>
        <rFont val="Times New Roman"/>
        <family val="1"/>
      </rPr>
      <t>25</t>
    </r>
    <r>
      <rPr>
        <sz val="11"/>
        <rFont val="宋体"/>
        <charset val="134"/>
      </rPr>
      <t>号文确定医改补偿资金；</t>
    </r>
    <r>
      <rPr>
        <sz val="11"/>
        <rFont val="Times New Roman"/>
        <family val="1"/>
      </rPr>
      <t xml:space="preserve">
13</t>
    </r>
    <r>
      <rPr>
        <sz val="11"/>
        <rFont val="宋体"/>
        <charset val="134"/>
      </rPr>
      <t>、嘉政办发（</t>
    </r>
    <r>
      <rPr>
        <sz val="11"/>
        <rFont val="Times New Roman"/>
        <family val="1"/>
      </rPr>
      <t>2013</t>
    </r>
    <r>
      <rPr>
        <sz val="11"/>
        <rFont val="宋体"/>
        <charset val="134"/>
      </rPr>
      <t>）</t>
    </r>
    <r>
      <rPr>
        <sz val="11"/>
        <rFont val="Times New Roman"/>
        <family val="1"/>
      </rPr>
      <t>158</t>
    </r>
    <r>
      <rPr>
        <sz val="11"/>
        <rFont val="宋体"/>
        <charset val="134"/>
      </rPr>
      <t>号文确定农村妇女小额担保贷款市级财政贴息资金；</t>
    </r>
    <r>
      <rPr>
        <sz val="11"/>
        <rFont val="Times New Roman"/>
        <family val="1"/>
      </rPr>
      <t xml:space="preserve">
14</t>
    </r>
    <r>
      <rPr>
        <sz val="11"/>
        <rFont val="宋体"/>
        <charset val="134"/>
      </rPr>
      <t>、第三次经济普查和城乡住户调查一体化改革工作经费。</t>
    </r>
  </si>
  <si>
    <t>招商引资财政扶持、第三产业发展扶持、基本建设项目贴息、节能降耗、非公有制发展、价格调节基金等资金使用由发改委、财政局审核；地方企业财政扶持、地方工业考核奖励、争创名牌产品奖励、改制企业生活费补助等资金使用由发改委、工信委、财政局审核。</t>
  </si>
  <si>
    <r>
      <rPr>
        <sz val="11"/>
        <rFont val="Times New Roman"/>
        <family val="1"/>
      </rPr>
      <t>2</t>
    </r>
    <r>
      <rPr>
        <sz val="11"/>
        <rFont val="宋体"/>
        <charset val="134"/>
      </rPr>
      <t>、各类贷款债务本息资金</t>
    </r>
  </si>
  <si>
    <r>
      <rPr>
        <sz val="11"/>
        <rFont val="宋体"/>
        <charset val="134"/>
      </rPr>
      <t>归还开行贷款、政府债券及日元贷款等本息资金，其中：甘肃省财政厅贷款</t>
    </r>
    <r>
      <rPr>
        <sz val="11"/>
        <rFont val="Times New Roman"/>
        <family val="1"/>
      </rPr>
      <t>10000</t>
    </r>
    <r>
      <rPr>
        <sz val="11"/>
        <rFont val="宋体"/>
        <charset val="134"/>
      </rPr>
      <t>万元，开发银行贷款本息合计</t>
    </r>
    <r>
      <rPr>
        <sz val="11"/>
        <rFont val="Times New Roman"/>
        <family val="1"/>
      </rPr>
      <t>8999</t>
    </r>
    <r>
      <rPr>
        <sz val="11"/>
        <rFont val="宋体"/>
        <charset val="134"/>
      </rPr>
      <t>万元，日元贷款本息合计</t>
    </r>
    <r>
      <rPr>
        <sz val="11"/>
        <rFont val="Times New Roman"/>
        <family val="1"/>
      </rPr>
      <t>932</t>
    </r>
    <r>
      <rPr>
        <sz val="11"/>
        <rFont val="宋体"/>
        <charset val="134"/>
      </rPr>
      <t>万元，政府债券转贷资金本息合计</t>
    </r>
    <r>
      <rPr>
        <sz val="11"/>
        <rFont val="Times New Roman"/>
        <family val="1"/>
      </rPr>
      <t>90</t>
    </r>
    <r>
      <rPr>
        <sz val="11"/>
        <rFont val="宋体"/>
        <charset val="134"/>
      </rPr>
      <t>万元，农业发展银行贷款本息合计</t>
    </r>
    <r>
      <rPr>
        <sz val="11"/>
        <rFont val="Times New Roman"/>
        <family val="1"/>
      </rPr>
      <t>3544</t>
    </r>
    <r>
      <rPr>
        <sz val="11"/>
        <rFont val="宋体"/>
        <charset val="134"/>
      </rPr>
      <t>万元，建设银行贷款本息合计</t>
    </r>
    <r>
      <rPr>
        <sz val="11"/>
        <rFont val="Times New Roman"/>
        <family val="1"/>
      </rPr>
      <t>11187</t>
    </r>
    <r>
      <rPr>
        <sz val="11"/>
        <rFont val="宋体"/>
        <charset val="134"/>
      </rPr>
      <t>万元，兰州银行贷款本息合计</t>
    </r>
    <r>
      <rPr>
        <sz val="11"/>
        <rFont val="Times New Roman"/>
        <family val="1"/>
      </rPr>
      <t>8264</t>
    </r>
    <r>
      <rPr>
        <sz val="11"/>
        <rFont val="宋体"/>
        <charset val="134"/>
      </rPr>
      <t>万元，中期票据贷款本息合计</t>
    </r>
    <r>
      <rPr>
        <sz val="11"/>
        <rFont val="Times New Roman"/>
        <family val="1"/>
      </rPr>
      <t>10525</t>
    </r>
    <r>
      <rPr>
        <sz val="11"/>
        <rFont val="宋体"/>
        <charset val="134"/>
      </rPr>
      <t>万元，正大示范项目贴息</t>
    </r>
    <r>
      <rPr>
        <sz val="11"/>
        <rFont val="Times New Roman"/>
        <family val="1"/>
      </rPr>
      <t>1679</t>
    </r>
    <r>
      <rPr>
        <sz val="11"/>
        <rFont val="宋体"/>
        <charset val="134"/>
      </rPr>
      <t>万元，正大本息合计</t>
    </r>
    <r>
      <rPr>
        <sz val="11"/>
        <rFont val="Times New Roman"/>
        <family val="1"/>
      </rPr>
      <t>700</t>
    </r>
    <r>
      <rPr>
        <sz val="11"/>
        <rFont val="宋体"/>
        <charset val="134"/>
      </rPr>
      <t>万元。</t>
    </r>
  </si>
  <si>
    <r>
      <rPr>
        <sz val="11"/>
        <rFont val="Times New Roman"/>
        <family val="1"/>
      </rPr>
      <t>3</t>
    </r>
    <r>
      <rPr>
        <sz val="11"/>
        <rFont val="宋体"/>
        <charset val="134"/>
      </rPr>
      <t>、</t>
    </r>
    <r>
      <rPr>
        <sz val="11"/>
        <rFont val="Times New Roman"/>
        <family val="1"/>
      </rPr>
      <t>3341</t>
    </r>
    <r>
      <rPr>
        <sz val="11"/>
        <rFont val="宋体"/>
        <charset val="134"/>
      </rPr>
      <t>项目工程</t>
    </r>
  </si>
  <si>
    <r>
      <rPr>
        <sz val="11"/>
        <rFont val="宋体"/>
        <charset val="134"/>
      </rPr>
      <t>实施</t>
    </r>
    <r>
      <rPr>
        <sz val="11"/>
        <rFont val="Times New Roman"/>
        <family val="1"/>
      </rPr>
      <t>3341</t>
    </r>
    <r>
      <rPr>
        <sz val="11"/>
        <rFont val="宋体"/>
        <charset val="134"/>
      </rPr>
      <t>项目工程，争取国拨省补资金，做好项目前期工作</t>
    </r>
  </si>
  <si>
    <t>发改委、财政局审核</t>
  </si>
  <si>
    <r>
      <rPr>
        <sz val="11"/>
        <rFont val="Times New Roman"/>
        <family val="1"/>
      </rPr>
      <t>4</t>
    </r>
    <r>
      <rPr>
        <sz val="11"/>
        <rFont val="宋体"/>
        <charset val="134"/>
      </rPr>
      <t>、三区建设专项资金</t>
    </r>
  </si>
  <si>
    <r>
      <rPr>
        <sz val="11"/>
        <rFont val="宋体"/>
        <charset val="134"/>
      </rPr>
      <t>市委发（</t>
    </r>
    <r>
      <rPr>
        <sz val="11"/>
        <rFont val="Times New Roman"/>
        <family val="1"/>
      </rPr>
      <t>2010</t>
    </r>
    <r>
      <rPr>
        <sz val="11"/>
        <rFont val="宋体"/>
        <charset val="134"/>
      </rPr>
      <t>）</t>
    </r>
    <r>
      <rPr>
        <sz val="11"/>
        <rFont val="Times New Roman"/>
        <family val="1"/>
      </rPr>
      <t>47</t>
    </r>
    <r>
      <rPr>
        <sz val="11"/>
        <rFont val="宋体"/>
        <charset val="134"/>
      </rPr>
      <t>号</t>
    </r>
  </si>
  <si>
    <t>三、专项补助资金</t>
  </si>
  <si>
    <r>
      <rPr>
        <sz val="11"/>
        <rFont val="Times New Roman"/>
        <family val="1"/>
      </rPr>
      <t>1</t>
    </r>
    <r>
      <rPr>
        <sz val="11"/>
        <rFont val="宋体"/>
        <charset val="134"/>
      </rPr>
      <t>、粮食补贴资金</t>
    </r>
  </si>
  <si>
    <r>
      <rPr>
        <sz val="11"/>
        <rFont val="宋体"/>
        <charset val="134"/>
      </rPr>
      <t>市政府常务会议纪要（</t>
    </r>
    <r>
      <rPr>
        <sz val="11"/>
        <rFont val="Times New Roman"/>
        <family val="1"/>
      </rPr>
      <t>2010</t>
    </r>
    <r>
      <rPr>
        <sz val="11"/>
        <rFont val="宋体"/>
        <charset val="134"/>
      </rPr>
      <t>）</t>
    </r>
    <r>
      <rPr>
        <sz val="11"/>
        <rFont val="Times New Roman"/>
        <family val="1"/>
      </rPr>
      <t>7</t>
    </r>
    <r>
      <rPr>
        <sz val="11"/>
        <rFont val="宋体"/>
        <charset val="134"/>
      </rPr>
      <t>号、</t>
    </r>
    <r>
      <rPr>
        <sz val="11"/>
        <rFont val="Times New Roman"/>
        <family val="1"/>
      </rPr>
      <t xml:space="preserve">
</t>
    </r>
    <r>
      <rPr>
        <sz val="11"/>
        <rFont val="宋体"/>
        <charset val="134"/>
      </rPr>
      <t>嘉政办发（</t>
    </r>
    <r>
      <rPr>
        <sz val="11"/>
        <rFont val="Times New Roman"/>
        <family val="1"/>
      </rPr>
      <t>2009</t>
    </r>
    <r>
      <rPr>
        <sz val="11"/>
        <rFont val="宋体"/>
        <charset val="134"/>
      </rPr>
      <t>）</t>
    </r>
    <r>
      <rPr>
        <sz val="11"/>
        <rFont val="Times New Roman"/>
        <family val="1"/>
      </rPr>
      <t>69</t>
    </r>
    <r>
      <rPr>
        <sz val="11"/>
        <rFont val="宋体"/>
        <charset val="134"/>
      </rPr>
      <t>号</t>
    </r>
  </si>
  <si>
    <r>
      <rPr>
        <sz val="11"/>
        <rFont val="宋体"/>
        <charset val="134"/>
      </rPr>
      <t>小麦储备</t>
    </r>
    <r>
      <rPr>
        <sz val="11"/>
        <rFont val="Times New Roman"/>
        <family val="1"/>
      </rPr>
      <t>16130</t>
    </r>
    <r>
      <rPr>
        <sz val="11"/>
        <rFont val="宋体"/>
        <charset val="134"/>
      </rPr>
      <t>吨，成品粮储备</t>
    </r>
    <r>
      <rPr>
        <sz val="11"/>
        <rFont val="Times New Roman"/>
        <family val="1"/>
      </rPr>
      <t>1000</t>
    </r>
    <r>
      <rPr>
        <sz val="11"/>
        <rFont val="宋体"/>
        <charset val="134"/>
      </rPr>
      <t>吨，食用油储备</t>
    </r>
    <r>
      <rPr>
        <sz val="11"/>
        <rFont val="Times New Roman"/>
        <family val="1"/>
      </rPr>
      <t>463</t>
    </r>
    <r>
      <rPr>
        <sz val="11"/>
        <rFont val="宋体"/>
        <charset val="134"/>
      </rPr>
      <t>吨</t>
    </r>
  </si>
  <si>
    <r>
      <rPr>
        <sz val="11"/>
        <rFont val="Times New Roman"/>
        <family val="1"/>
      </rPr>
      <t>1</t>
    </r>
    <r>
      <rPr>
        <sz val="11"/>
        <rFont val="宋体"/>
        <charset val="134"/>
      </rPr>
      <t>、市级储备粮油费用补贴</t>
    </r>
    <r>
      <rPr>
        <sz val="11"/>
        <rFont val="Times New Roman"/>
        <family val="1"/>
      </rPr>
      <t>219.61</t>
    </r>
    <r>
      <rPr>
        <sz val="11"/>
        <rFont val="宋体"/>
        <charset val="134"/>
      </rPr>
      <t>万元，其中：原粮储备</t>
    </r>
    <r>
      <rPr>
        <sz val="11"/>
        <rFont val="Times New Roman"/>
        <family val="1"/>
      </rPr>
      <t>16130</t>
    </r>
    <r>
      <rPr>
        <sz val="11"/>
        <rFont val="宋体"/>
        <charset val="134"/>
      </rPr>
      <t>吨，财政补贴</t>
    </r>
    <r>
      <rPr>
        <sz val="11"/>
        <rFont val="Times New Roman"/>
        <family val="1"/>
      </rPr>
      <t>161.3</t>
    </r>
    <r>
      <rPr>
        <sz val="11"/>
        <rFont val="宋体"/>
        <charset val="134"/>
      </rPr>
      <t>万元；成品粮储备</t>
    </r>
    <r>
      <rPr>
        <sz val="11"/>
        <rFont val="Times New Roman"/>
        <family val="1"/>
      </rPr>
      <t>1000</t>
    </r>
    <r>
      <rPr>
        <sz val="11"/>
        <rFont val="宋体"/>
        <charset val="134"/>
      </rPr>
      <t>吨，财政补贴</t>
    </r>
    <r>
      <rPr>
        <sz val="11"/>
        <rFont val="Times New Roman"/>
        <family val="1"/>
      </rPr>
      <t>16.1</t>
    </r>
    <r>
      <rPr>
        <sz val="11"/>
        <rFont val="宋体"/>
        <charset val="134"/>
      </rPr>
      <t>万元；食用油储备</t>
    </r>
    <r>
      <rPr>
        <sz val="11"/>
        <rFont val="Times New Roman"/>
        <family val="1"/>
      </rPr>
      <t>603</t>
    </r>
    <r>
      <rPr>
        <sz val="11"/>
        <rFont val="宋体"/>
        <charset val="134"/>
      </rPr>
      <t>吨，每年财政费用补贴</t>
    </r>
    <r>
      <rPr>
        <sz val="11"/>
        <rFont val="Times New Roman"/>
        <family val="1"/>
      </rPr>
      <t>42.21</t>
    </r>
    <r>
      <rPr>
        <sz val="11"/>
        <rFont val="宋体"/>
        <charset val="134"/>
      </rPr>
      <t>万元。</t>
    </r>
    <r>
      <rPr>
        <sz val="11"/>
        <rFont val="Times New Roman"/>
        <family val="1"/>
      </rPr>
      <t>2</t>
    </r>
    <r>
      <rPr>
        <sz val="11"/>
        <rFont val="宋体"/>
        <charset val="134"/>
      </rPr>
      <t>、市级储备粮油贷款利息补贴预计</t>
    </r>
    <r>
      <rPr>
        <sz val="11"/>
        <rFont val="Times New Roman"/>
        <family val="1"/>
      </rPr>
      <t>253.4</t>
    </r>
    <r>
      <rPr>
        <sz val="11"/>
        <rFont val="宋体"/>
        <charset val="134"/>
      </rPr>
      <t>万元。两项合计财政补贴</t>
    </r>
    <r>
      <rPr>
        <sz val="12"/>
        <rFont val="Times New Roman"/>
        <family val="1"/>
      </rPr>
      <t>473.01</t>
    </r>
    <r>
      <rPr>
        <sz val="11"/>
        <rFont val="宋体"/>
        <charset val="134"/>
      </rPr>
      <t>万元。</t>
    </r>
  </si>
  <si>
    <r>
      <rPr>
        <sz val="11"/>
        <rFont val="Times New Roman"/>
        <family val="1"/>
      </rPr>
      <t>2</t>
    </r>
    <r>
      <rPr>
        <sz val="11"/>
        <rFont val="宋体"/>
        <charset val="134"/>
      </rPr>
      <t>、农村公路养护费补助</t>
    </r>
  </si>
  <si>
    <r>
      <rPr>
        <sz val="11"/>
        <rFont val="宋体"/>
        <charset val="134"/>
      </rPr>
      <t>国办发（</t>
    </r>
    <r>
      <rPr>
        <sz val="11"/>
        <rFont val="Times New Roman"/>
        <family val="1"/>
      </rPr>
      <t>2005</t>
    </r>
    <r>
      <rPr>
        <sz val="11"/>
        <rFont val="宋体"/>
        <charset val="134"/>
      </rPr>
      <t>）</t>
    </r>
    <r>
      <rPr>
        <sz val="11"/>
        <rFont val="Times New Roman"/>
        <family val="1"/>
      </rPr>
      <t>49</t>
    </r>
    <r>
      <rPr>
        <sz val="11"/>
        <rFont val="宋体"/>
        <charset val="134"/>
      </rPr>
      <t>号、甘政办发（</t>
    </r>
    <r>
      <rPr>
        <sz val="11"/>
        <rFont val="Times New Roman"/>
        <family val="1"/>
      </rPr>
      <t>2007</t>
    </r>
    <r>
      <rPr>
        <sz val="11"/>
        <rFont val="宋体"/>
        <charset val="134"/>
      </rPr>
      <t>）</t>
    </r>
    <r>
      <rPr>
        <sz val="11"/>
        <rFont val="Times New Roman"/>
        <family val="1"/>
      </rPr>
      <t>163</t>
    </r>
    <r>
      <rPr>
        <sz val="11"/>
        <rFont val="宋体"/>
        <charset val="134"/>
      </rPr>
      <t>号、嘉政办发（</t>
    </r>
    <r>
      <rPr>
        <sz val="11"/>
        <rFont val="Times New Roman"/>
        <family val="1"/>
      </rPr>
      <t>2009</t>
    </r>
    <r>
      <rPr>
        <sz val="11"/>
        <rFont val="宋体"/>
        <charset val="134"/>
      </rPr>
      <t>）</t>
    </r>
    <r>
      <rPr>
        <sz val="11"/>
        <rFont val="Times New Roman"/>
        <family val="1"/>
      </rPr>
      <t>19</t>
    </r>
    <r>
      <rPr>
        <sz val="11"/>
        <rFont val="宋体"/>
        <charset val="134"/>
      </rPr>
      <t>号</t>
    </r>
  </si>
  <si>
    <r>
      <rPr>
        <sz val="11"/>
        <rFont val="Times New Roman"/>
        <family val="1"/>
      </rPr>
      <t>3</t>
    </r>
    <r>
      <rPr>
        <sz val="11"/>
        <rFont val="宋体"/>
        <charset val="134"/>
      </rPr>
      <t>、旅游发展专项</t>
    </r>
  </si>
  <si>
    <r>
      <rPr>
        <sz val="11"/>
        <rFont val="宋体"/>
        <charset val="134"/>
      </rPr>
      <t>嘉政发（</t>
    </r>
    <r>
      <rPr>
        <sz val="11"/>
        <rFont val="Times New Roman"/>
        <family val="1"/>
      </rPr>
      <t>2012</t>
    </r>
    <r>
      <rPr>
        <sz val="11"/>
        <rFont val="宋体"/>
        <charset val="134"/>
      </rPr>
      <t>）</t>
    </r>
    <r>
      <rPr>
        <sz val="11"/>
        <rFont val="Times New Roman"/>
        <family val="1"/>
      </rPr>
      <t>37</t>
    </r>
    <r>
      <rPr>
        <sz val="11"/>
        <rFont val="宋体"/>
        <charset val="134"/>
      </rPr>
      <t>号</t>
    </r>
  </si>
  <si>
    <t>用于旅游基础设施建设、旅游产品研发，培育精品线路和旅游宣传促销，旅游企业、星级酒店、星级农家乐品牌提升奖励，航线补助，旅游标准化试点城市创建等，旅游、体育等节会筹办</t>
  </si>
  <si>
    <t>旅游局、体育局、文广新局等部门提出计划，发改委、财政局审核后，报市政府审定</t>
  </si>
  <si>
    <r>
      <rPr>
        <sz val="11"/>
        <rFont val="Times New Roman"/>
        <family val="1"/>
      </rPr>
      <t>4</t>
    </r>
    <r>
      <rPr>
        <sz val="11"/>
        <rFont val="宋体"/>
        <charset val="134"/>
      </rPr>
      <t>、公交线路及</t>
    </r>
    <r>
      <rPr>
        <sz val="11"/>
        <rFont val="Times New Roman"/>
        <family val="1"/>
      </rPr>
      <t>IC</t>
    </r>
    <r>
      <rPr>
        <sz val="11"/>
        <rFont val="宋体"/>
        <charset val="134"/>
      </rPr>
      <t>卡补贴</t>
    </r>
  </si>
  <si>
    <r>
      <rPr>
        <sz val="11"/>
        <rFont val="宋体"/>
        <charset val="134"/>
      </rPr>
      <t>包括老年人刷卡、各种优惠卡补贴，老年人乘车保险，公交运营补贴，</t>
    </r>
    <r>
      <rPr>
        <sz val="11"/>
        <rFont val="Times New Roman"/>
        <family val="1"/>
      </rPr>
      <t>2013</t>
    </r>
    <r>
      <rPr>
        <sz val="11"/>
        <rFont val="宋体"/>
        <charset val="134"/>
      </rPr>
      <t>年补贴欠款</t>
    </r>
  </si>
  <si>
    <t>四、城乡社区公共设施建设与维护资金</t>
  </si>
  <si>
    <t>城乡公共基础设施建设资金和维护资金</t>
  </si>
  <si>
    <t>五、科技经费</t>
  </si>
  <si>
    <t>科技局、发改委、财政局审核</t>
  </si>
  <si>
    <t>六、人才工作专项资金</t>
  </si>
  <si>
    <r>
      <rPr>
        <sz val="11"/>
        <rFont val="宋体"/>
        <charset val="134"/>
      </rPr>
      <t>嘉发（</t>
    </r>
    <r>
      <rPr>
        <sz val="11"/>
        <rFont val="Times New Roman"/>
        <family val="1"/>
      </rPr>
      <t>2012</t>
    </r>
    <r>
      <rPr>
        <sz val="11"/>
        <rFont val="宋体"/>
        <charset val="134"/>
      </rPr>
      <t>）</t>
    </r>
    <r>
      <rPr>
        <sz val="11"/>
        <rFont val="Times New Roman"/>
        <family val="1"/>
      </rPr>
      <t>80</t>
    </r>
    <r>
      <rPr>
        <sz val="11"/>
        <rFont val="宋体"/>
        <charset val="134"/>
      </rPr>
      <t>号</t>
    </r>
  </si>
  <si>
    <t>七、社会保障及安置就业资金</t>
  </si>
  <si>
    <r>
      <rPr>
        <sz val="11"/>
        <rFont val="Times New Roman"/>
        <family val="1"/>
      </rPr>
      <t xml:space="preserve">  1</t>
    </r>
    <r>
      <rPr>
        <sz val="11"/>
        <rFont val="宋体"/>
        <charset val="134"/>
      </rPr>
      <t>、城市居民医疗保险补助资金</t>
    </r>
  </si>
  <si>
    <r>
      <rPr>
        <sz val="11"/>
        <rFont val="Times New Roman"/>
        <family val="1"/>
      </rPr>
      <t xml:space="preserve">  2</t>
    </r>
    <r>
      <rPr>
        <sz val="11"/>
        <rFont val="宋体"/>
        <charset val="134"/>
      </rPr>
      <t>、新型农村医疗保险补助资金</t>
    </r>
  </si>
  <si>
    <r>
      <rPr>
        <sz val="11"/>
        <rFont val="Times New Roman"/>
        <family val="1"/>
      </rPr>
      <t xml:space="preserve">  3</t>
    </r>
    <r>
      <rPr>
        <sz val="11"/>
        <rFont val="宋体"/>
        <charset val="134"/>
      </rPr>
      <t>、城乡居民养老保险补助资金</t>
    </r>
  </si>
  <si>
    <r>
      <rPr>
        <sz val="11"/>
        <rFont val="宋体"/>
        <charset val="134"/>
      </rPr>
      <t>嘉政发（</t>
    </r>
    <r>
      <rPr>
        <sz val="11"/>
        <rFont val="Times New Roman"/>
        <family val="1"/>
      </rPr>
      <t>2011</t>
    </r>
    <r>
      <rPr>
        <sz val="11"/>
        <rFont val="宋体"/>
        <charset val="134"/>
      </rPr>
      <t>）</t>
    </r>
    <r>
      <rPr>
        <sz val="11"/>
        <rFont val="Times New Roman"/>
        <family val="1"/>
      </rPr>
      <t>65</t>
    </r>
    <r>
      <rPr>
        <sz val="11"/>
        <rFont val="宋体"/>
        <charset val="134"/>
      </rPr>
      <t>号</t>
    </r>
  </si>
  <si>
    <r>
      <rPr>
        <sz val="11"/>
        <rFont val="Times New Roman"/>
        <family val="1"/>
      </rPr>
      <t xml:space="preserve">  4</t>
    </r>
    <r>
      <rPr>
        <sz val="11"/>
        <rFont val="宋体"/>
        <charset val="134"/>
      </rPr>
      <t>、城乡居民最低生活保障补助资金</t>
    </r>
  </si>
  <si>
    <r>
      <rPr>
        <sz val="11"/>
        <rFont val="宋体"/>
        <charset val="134"/>
      </rPr>
      <t>政府常务会议纪要（</t>
    </r>
    <r>
      <rPr>
        <sz val="11"/>
        <rFont val="Times New Roman"/>
        <family val="1"/>
      </rPr>
      <t>2012</t>
    </r>
    <r>
      <rPr>
        <sz val="11"/>
        <rFont val="宋体"/>
        <charset val="134"/>
      </rPr>
      <t>）</t>
    </r>
    <r>
      <rPr>
        <sz val="11"/>
        <rFont val="Times New Roman"/>
        <family val="1"/>
      </rPr>
      <t>14</t>
    </r>
    <r>
      <rPr>
        <sz val="11"/>
        <rFont val="宋体"/>
        <charset val="134"/>
      </rPr>
      <t>号</t>
    </r>
  </si>
  <si>
    <r>
      <rPr>
        <sz val="11"/>
        <rFont val="Times New Roman"/>
        <family val="1"/>
      </rPr>
      <t xml:space="preserve">  5</t>
    </r>
    <r>
      <rPr>
        <sz val="11"/>
        <rFont val="宋体"/>
        <charset val="134"/>
      </rPr>
      <t>、社会保障和安置就业资金</t>
    </r>
  </si>
  <si>
    <r>
      <rPr>
        <sz val="11"/>
        <rFont val="Times New Roman"/>
        <family val="1"/>
      </rPr>
      <t xml:space="preserve">  6</t>
    </r>
    <r>
      <rPr>
        <sz val="11"/>
        <rFont val="宋体"/>
        <charset val="134"/>
      </rPr>
      <t>、居家养老服务补助资金</t>
    </r>
  </si>
  <si>
    <t>三、固定资产投资计划</t>
  </si>
  <si>
    <t>单位：亿元</t>
  </si>
  <si>
    <r>
      <rPr>
        <b/>
        <sz val="12"/>
        <rFont val="Times New Roman"/>
        <family val="1"/>
      </rPr>
      <t>2013</t>
    </r>
    <r>
      <rPr>
        <b/>
        <sz val="12"/>
        <rFont val="宋体"/>
        <charset val="134"/>
      </rPr>
      <t>年预计完成</t>
    </r>
  </si>
  <si>
    <r>
      <rPr>
        <b/>
        <sz val="12"/>
        <rFont val="Times New Roman"/>
        <family val="1"/>
      </rPr>
      <t>2014</t>
    </r>
    <r>
      <rPr>
        <b/>
        <sz val="12"/>
        <rFont val="宋体"/>
        <charset val="134"/>
      </rPr>
      <t>年投资计划</t>
    </r>
  </si>
  <si>
    <t>资金来源</t>
  </si>
  <si>
    <t>备注</t>
  </si>
  <si>
    <t>市财政</t>
  </si>
  <si>
    <t>国省补</t>
  </si>
  <si>
    <t>融资及贷款</t>
  </si>
  <si>
    <t>招商引资</t>
  </si>
  <si>
    <t>自筹及其它</t>
  </si>
  <si>
    <t>嘉峪关市</t>
  </si>
  <si>
    <t>其中：</t>
  </si>
  <si>
    <t>酒钢</t>
  </si>
  <si>
    <t>地方</t>
  </si>
  <si>
    <t xml:space="preserve">                    </t>
  </si>
  <si>
    <r>
      <rPr>
        <sz val="10"/>
        <rFont val="Times New Roman"/>
        <family val="1"/>
      </rPr>
      <t xml:space="preserve"> </t>
    </r>
    <r>
      <rPr>
        <sz val="10"/>
        <rFont val="宋体"/>
        <charset val="134"/>
      </rPr>
      <t>单位：万元</t>
    </r>
  </si>
  <si>
    <t>序
号</t>
  </si>
  <si>
    <t>建设
性质</t>
  </si>
  <si>
    <t>主要建设内容及规模</t>
  </si>
  <si>
    <t>建设
年限</t>
  </si>
  <si>
    <t>项目
总投资</t>
  </si>
  <si>
    <t>当前项目进展情况</t>
  </si>
  <si>
    <t>截止2020年底累计完成投资</t>
  </si>
  <si>
    <t>2021年度计划</t>
  </si>
  <si>
    <t>计划新开工项目预计开工月份</t>
  </si>
  <si>
    <t>项目
建设单位</t>
  </si>
  <si>
    <t>项目
责任单位</t>
  </si>
  <si>
    <t>联系人及
联系电话</t>
  </si>
  <si>
    <t>投资</t>
  </si>
  <si>
    <t>建设内容</t>
  </si>
  <si>
    <t>合计：191项</t>
  </si>
  <si>
    <t>一、续建项目50项</t>
  </si>
  <si>
    <t>（一）基础设施及民生保障工程24项</t>
  </si>
  <si>
    <t>1、交通及城市基础设施工程4项</t>
  </si>
  <si>
    <r>
      <rPr>
        <sz val="10"/>
        <rFont val="宋体"/>
        <charset val="134"/>
      </rPr>
      <t xml:space="preserve">S06酒嘉绕城高速公路工程
</t>
    </r>
    <r>
      <rPr>
        <sz val="11"/>
        <rFont val="宋体"/>
        <charset val="134"/>
      </rPr>
      <t>（嘉峪关段）</t>
    </r>
  </si>
  <si>
    <t>续建</t>
  </si>
  <si>
    <t>2019
-
2022</t>
  </si>
  <si>
    <t>已开工建设。</t>
  </si>
  <si>
    <t>完成年度计划建设任务。</t>
  </si>
  <si>
    <t>甘肃公航旅酒嘉高速公路管理有限公司</t>
  </si>
  <si>
    <t>交通局</t>
  </si>
  <si>
    <t>陈胜军
13609359036</t>
  </si>
  <si>
    <t>地下管网建设工程（七期）</t>
  </si>
  <si>
    <t>改造</t>
  </si>
  <si>
    <t>新建及改建提升公用管网，主要包括给水15千米、排水7.5千米、供热7.8千米×2；新建污水提升泵站1座、改造1座。</t>
  </si>
  <si>
    <t>2020
-
2021</t>
  </si>
  <si>
    <t>完成建设任务。</t>
  </si>
  <si>
    <t>住建局</t>
  </si>
  <si>
    <t>丁建彬
6324905</t>
  </si>
  <si>
    <t>2018年城市南区道路新建工程</t>
  </si>
  <si>
    <t>包括城市南区18条道路（20个子项目），合计长度约13.7千米。</t>
  </si>
  <si>
    <t>2018
-
2022</t>
  </si>
  <si>
    <t>邵  君
6322771</t>
  </si>
  <si>
    <t>2020年交通基础设施建设项目</t>
  </si>
  <si>
    <t>对全市部分道路交通标线进行重新施划，对部分交通信号灯进行改造升级。</t>
  </si>
  <si>
    <t>已完成50%工程量。</t>
  </si>
  <si>
    <t>公安局</t>
  </si>
  <si>
    <r>
      <rPr>
        <sz val="10"/>
        <rFont val="宋体"/>
        <charset val="134"/>
      </rPr>
      <t>程</t>
    </r>
    <r>
      <rPr>
        <sz val="10"/>
        <rFont val="Times New Roman"/>
        <family val="1"/>
      </rPr>
      <t xml:space="preserve">   </t>
    </r>
    <r>
      <rPr>
        <sz val="10"/>
        <rFont val="宋体"/>
        <charset val="134"/>
      </rPr>
      <t>鲲</t>
    </r>
    <r>
      <rPr>
        <sz val="10"/>
        <rFont val="Times New Roman"/>
        <family val="1"/>
      </rPr>
      <t xml:space="preserve">  </t>
    </r>
    <r>
      <rPr>
        <sz val="10"/>
        <rFont val="宋体"/>
        <charset val="134"/>
      </rPr>
      <t>13909470127</t>
    </r>
  </si>
  <si>
    <r>
      <rPr>
        <b/>
        <sz val="10"/>
        <rFont val="宋体"/>
        <charset val="134"/>
      </rPr>
      <t>2、社会及民生保障工程</t>
    </r>
    <r>
      <rPr>
        <b/>
        <sz val="10"/>
        <rFont val="宋体"/>
        <charset val="134"/>
      </rPr>
      <t>6项</t>
    </r>
  </si>
  <si>
    <t>“一馆两中心”建设项目</t>
  </si>
  <si>
    <t>总建筑面积4.9万平方米，其中档案馆7000平方米，全民健身中心1.2万平方米，会展中心3万平方米。</t>
  </si>
  <si>
    <t>2020
-
2022</t>
  </si>
  <si>
    <t>档案馆、全民健身中心已全面开工建设。</t>
  </si>
  <si>
    <t>档案馆</t>
  </si>
  <si>
    <t>张  兴13993788639</t>
  </si>
  <si>
    <t>第一人民医院住院部综合楼改扩建项目</t>
  </si>
  <si>
    <t>总建筑面积2.79万平方米的业务楼1栋，同时配套建设水、电、暖等基础设施；对原外科住院部外立面、建筑内部消防、给排水、暖气、强弱电、门窗、建筑内部、部分医疗设施实施改造，改造面积8300平方米。</t>
  </si>
  <si>
    <r>
      <rPr>
        <sz val="10"/>
        <rFont val="宋体"/>
        <charset val="134"/>
      </rPr>
      <t>2020
-
202</t>
    </r>
    <r>
      <rPr>
        <sz val="10"/>
        <rFont val="宋体"/>
        <charset val="134"/>
      </rPr>
      <t>2</t>
    </r>
  </si>
  <si>
    <t>第一人民
医院</t>
  </si>
  <si>
    <t>卫生健康委</t>
  </si>
  <si>
    <t>毕可亮18909478122</t>
  </si>
  <si>
    <t>妇幼保健计划生育服务中心医疗业务用房建设项目</t>
  </si>
  <si>
    <t>总建筑面积4365.5平方米的业务用房1栋（含连廊85平方米），并配套实施水、电 暖等附属设施。</t>
  </si>
  <si>
    <t>主体工程已封顶。</t>
  </si>
  <si>
    <t>妇幼保健计划生育服务中心</t>
  </si>
  <si>
    <t>吕云梅
18809479900</t>
  </si>
  <si>
    <t>疾病预防控制中心实验室检测能力提升项目</t>
  </si>
  <si>
    <t>总建筑面积1437平方米，其中维修改造面积为322.62平方米。同时，购置实时荧光定量PCR仪、全自动病原核酸检测系统、微生物现场快速检测仪等致病微生物检验检测相关设备。</t>
  </si>
  <si>
    <t>完成抗疫特别国债460万元投资，并形成实物工程量。</t>
  </si>
  <si>
    <t>疾病预防控制中心</t>
  </si>
  <si>
    <t>李世雄
18009471848</t>
  </si>
  <si>
    <t>中医医院急需医疗设备购置项目</t>
  </si>
  <si>
    <t>主要购置DR、彩超、肺功能仪等医疗设备。</t>
  </si>
  <si>
    <t>已完成设备论证及政府采购审批手续及部分医疗设备招标采购。</t>
  </si>
  <si>
    <t>中医医院</t>
  </si>
  <si>
    <t>何志敏13830181970</t>
  </si>
  <si>
    <t>第二中学综合教学楼建设项目</t>
  </si>
  <si>
    <t>总建筑面积1.21万平方米的综合教学楼一座。</t>
  </si>
  <si>
    <r>
      <rPr>
        <sz val="10"/>
        <rFont val="宋体"/>
        <charset val="134"/>
      </rPr>
      <t>2020
-
202</t>
    </r>
    <r>
      <rPr>
        <sz val="10"/>
        <rFont val="宋体"/>
        <charset val="134"/>
      </rPr>
      <t>1</t>
    </r>
  </si>
  <si>
    <t>现已开工建设。</t>
  </si>
  <si>
    <t>第二中学</t>
  </si>
  <si>
    <t>教育局</t>
  </si>
  <si>
    <t>唐培堪
13993797979</t>
  </si>
  <si>
    <t>3、保障性安居工程及房地产开发项目14项</t>
  </si>
  <si>
    <t>2019年棚户区改造项目</t>
  </si>
  <si>
    <t>征迁改造建设、建化、天石、文化街区棚户区615套；对人民、志强、胜利、康乐、昌明、育才、兰新、嘉兴家园、峪关、世纪园、迎宾一至五等15个城市棚户区老旧小区建筑主体及室外基础设施进行改造，改造住宅楼295栋，改造户数10104户，改造面积75.9万平方米。</t>
  </si>
  <si>
    <t>完成工程量的80%。</t>
  </si>
  <si>
    <t>房产服务
中心</t>
  </si>
  <si>
    <t>赵  旭18393978577</t>
  </si>
  <si>
    <t>2020年老旧小区改造项目</t>
  </si>
  <si>
    <t xml:space="preserve">改造 </t>
  </si>
  <si>
    <t>对惠民小区、育才小区、爱民2小区、纺织小区、建安小区、昌盛小区等22个小区建筑主体及室外基础设施进行改造，共改造11285户，建筑面积103.19万平方米。</t>
  </si>
  <si>
    <t>现已全面开工建设。</t>
  </si>
  <si>
    <t>邵君
6322771</t>
  </si>
  <si>
    <t>铁路生活区老旧小区改造工程</t>
  </si>
  <si>
    <t>对铁路生活区迎宾一至七小区，雄关一至五小区，怡心园，怡景苑，绿化小区等17个老旧小区建筑主体及室外基础设施进行改造，改造户数9484户,改造楼栋191栋，改造面积76.95万平方米。</t>
  </si>
  <si>
    <t>现已完成供水供热、排水主线、硬化绿化改造等建设任务。</t>
  </si>
  <si>
    <t>老旧小区改造工程（铁路生活区）节能改造项目</t>
  </si>
  <si>
    <t>外墙保温及外立面改造：对迎宾六、七小区及雄关一至六小区内的单体住宅楼拆除所有外墙外饰面，增设外墙保温系统，并重新做外墙面的粉刷及外饰面。供热管网改造：对迎宾一至迎宾七小区，雄关一至雄关六小区重新设计各小区单体住宅楼的采暖分户控制系统，并将公共立管设置在楼梯间公共区域内；重新设计各小区室外热网进楼的采暖管道，增设各单体住宅楼的单元阀门井，重新增设楼前采暖管道。</t>
  </si>
  <si>
    <t>现已完成部分建设内容。</t>
  </si>
  <si>
    <t>建设街区棚户区改造项目</t>
  </si>
  <si>
    <t>总占地面积2.7万平方米，总建筑面积8.2万平方米，5栋494套高层安置房，并配套建设附属商业设施。</t>
  </si>
  <si>
    <t>完成一标段主体施工；二、四标段土方开挖；三标段已进场土方开挖。</t>
  </si>
  <si>
    <t>城投公司</t>
  </si>
  <si>
    <t>余  锋17709472295</t>
  </si>
  <si>
    <t>生活保障区3#地项目</t>
  </si>
  <si>
    <t>建设多层、小高层、高层住宅及地下车库与商业门点，合计总建筑面积约27.7万平方米。同时，配套建设供排水、供暖及供电等附属设施。</t>
  </si>
  <si>
    <t>正在进行地基开挖工作。</t>
  </si>
  <si>
    <t>甘肃鼎安房地产开发有限公司</t>
  </si>
  <si>
    <t>四0四公司</t>
  </si>
  <si>
    <t>吕宗伟
15309475562</t>
  </si>
  <si>
    <t>南湖国际住宅小区B区一期工程</t>
  </si>
  <si>
    <t>新建6栋住宅楼，1个农贸市场，1个幼儿园，1栋商铺和1个地下车库，总建筑面积7.6万平方米。</t>
  </si>
  <si>
    <t>主体三层施工。</t>
  </si>
  <si>
    <t>主体封顶。</t>
  </si>
  <si>
    <t>万隆房地产有限公司</t>
  </si>
  <si>
    <t>申淑慧13993774600</t>
  </si>
  <si>
    <t>南湖国际住宅小区B区二期工程</t>
  </si>
  <si>
    <t>新建8栋住宅楼及地下车库，总建筑面积4.9万平方米。</t>
  </si>
  <si>
    <t>永胜小区旧区改造项目</t>
  </si>
  <si>
    <t>建设3栋住宅楼和1栋综合楼，总建筑面积1.62万平方米。</t>
  </si>
  <si>
    <t>住宅楼主体已封顶。</t>
  </si>
  <si>
    <t>保利房地产开发有限责任公司</t>
  </si>
  <si>
    <t>叶建荣18993196399</t>
  </si>
  <si>
    <t>金色海岸二期工程</t>
  </si>
  <si>
    <t>新建9栋住宅楼，总建筑面积5万平方米。</t>
  </si>
  <si>
    <t>完成主体施工。</t>
  </si>
  <si>
    <t>凯运房地产开发有限
公司</t>
  </si>
  <si>
    <t>李  洋
13830169711</t>
  </si>
  <si>
    <t>怡景园兰铁安居三期工程项目</t>
  </si>
  <si>
    <t>总建筑面积2.95万平方米，198套。</t>
  </si>
  <si>
    <t>17#楼施工至±0，幼儿园基础开挖。</t>
  </si>
  <si>
    <t>中国铁路兰州局集团
公司</t>
  </si>
  <si>
    <t>周凯航
17797626520</t>
  </si>
  <si>
    <t>怡景园兰铁安居四期工程项目</t>
  </si>
  <si>
    <t>总建筑面积2.8万平方米，154套。</t>
  </si>
  <si>
    <t>主体施工至±0。</t>
  </si>
  <si>
    <t>怡景园兰铁安居五期工程项目</t>
  </si>
  <si>
    <t>总建筑面积2.99万平方米，286套。</t>
  </si>
  <si>
    <t>25#楼主体施工至6层。</t>
  </si>
  <si>
    <t>怡景园兰铁安居八期工程项目</t>
  </si>
  <si>
    <t>总建筑面积2.95万平方米，264套。</t>
  </si>
  <si>
    <t>主体施工至2层。</t>
  </si>
  <si>
    <t>（二）生态产业项目26项</t>
  </si>
  <si>
    <t>1、生态综合治理工程2项</t>
  </si>
  <si>
    <t>讨赖河嘉峪关安远沟至嘉酒分界线段水系生态环境综合治理工程</t>
  </si>
  <si>
    <t>改建左、右岸堤防共13.26千米，新建洪水槽6千米，新建生态子堤12千米，在洪水槽与左右岸堤防之间新建湿地及绿化带各6千米，新建调蓄水库2座，气盾坝1座，新建水系连通管道工程、控制室及管理用房等配套设施。</t>
  </si>
  <si>
    <t>2020
-
2023</t>
  </si>
  <si>
    <t>进行1#调蓄水库上、下湖土方开挖工作，原右岸堤防碾压回填工作。</t>
  </si>
  <si>
    <t>嘉峪关市讨赖河生态建设开发有限责任公司</t>
  </si>
  <si>
    <t>水投公司</t>
  </si>
  <si>
    <t>李惠龙17393770618</t>
  </si>
  <si>
    <t>城市生活垃圾分类试点项目</t>
  </si>
  <si>
    <t>1.购买配套收运设备，投放安装智能垃圾分类设备；
2.新建综合型分拣中心，日处理能力120吨，主要包括分拣车间及相关设施用房，并建设给排水、供电、供暖等配套附属设施。</t>
  </si>
  <si>
    <t>全市已配置分类垃圾桶，已完成垃圾分类试点示范区建设并运行。</t>
  </si>
  <si>
    <t>市容环境卫生总站</t>
  </si>
  <si>
    <t>陈  旭       6281182</t>
  </si>
  <si>
    <t>2、工业及节能改造项目16项</t>
  </si>
  <si>
    <t>东兴铝业公司45万吨生产线电解槽优化改造项目二期工程</t>
  </si>
  <si>
    <t>优化改造144台电解槽上部结构，采用电解槽专用钢板整体更换256台电解槽槽壳。</t>
  </si>
  <si>
    <t>完成槽壳制作15台，上部结构制安6台。累计完成130台电解槽槽壳制作和50台上部结构制安。</t>
  </si>
  <si>
    <t>东兴铝业
公司</t>
  </si>
  <si>
    <t>酒钢公司</t>
  </si>
  <si>
    <t>姜春涛
6718874</t>
  </si>
  <si>
    <t>东兴铝业嘉峪关分公司电解槽阴极全石墨化结构优化项目二期工程</t>
  </si>
  <si>
    <t>对180台电解槽阴极全石墨化结构进行优化改造。</t>
  </si>
  <si>
    <t>完成电解槽全石墨化结构优化22台。累计完成全石墨优化改造40台，完成项目工程量22%。</t>
  </si>
  <si>
    <t>炼轧厂中板厂房屋面安全改造项目</t>
  </si>
  <si>
    <t>拆除及安装D-E-F跨厂房屋面板，完成相应区域下沉天窗钢窗更换工作。至2021年12月底累计完成1.2万平方米更换。</t>
  </si>
  <si>
    <t>完成项目两个施工标段的招标；项目开工。</t>
  </si>
  <si>
    <t>宏兴股份
公司</t>
  </si>
  <si>
    <t>田志军
6718876</t>
  </si>
  <si>
    <t>焦化厂1-4#焦炉煤气净化系统优化改造项目一期工程</t>
  </si>
  <si>
    <t>拆除现有脱硫系统，新建4套脱硫再生塔系统、1套再生尾气回收系统、1套热泵法蒸氨系统及空压机室、配电室等。</t>
  </si>
  <si>
    <t>完成初步设计，施工图设计工作量的90%；完成主体设备土建施工标段3台脱硫塔和3台再生塔的基础土方开挖。</t>
  </si>
  <si>
    <t>杜乃雯
6718878</t>
  </si>
  <si>
    <t>选烧厂、储运部及炼铁厂皮带机无人值守改造项目</t>
  </si>
  <si>
    <t>对炼铁厂1号、2号高炉矿槽区域12条皮带机加装自动纠偏支架，加装清扫器；汽车接料闸门改造为电动扇形闸门，给料闸门改造为电动。增设打滑检测装置，堵料检测装置；对视频监控系统改造。</t>
  </si>
  <si>
    <t>储运部嘉北原料区域施工完成总体进度92%，储运部原料三区域施工完成总体进度65%，选烧厂区域完成总体进度10%。</t>
  </si>
  <si>
    <t>孙宏伟
6710635</t>
  </si>
  <si>
    <t>西部重工3D打印智能铸造工厂建设项目</t>
  </si>
  <si>
    <t>建设3D打印厂房，设备安装调试；现有厂房功能调整改造。</t>
  </si>
  <si>
    <t>完成主体设备招标，陆续开展安评、环评等招标。</t>
  </si>
  <si>
    <t>西部重工
公司</t>
  </si>
  <si>
    <t>何晓峰
6718880</t>
  </si>
  <si>
    <t>焦化厂3#4#焦炉烟气脱硫脱硝项目</t>
  </si>
  <si>
    <t>安装热解析系统、余热锅炉系统、输灰系统、工艺系统管道及其他CEMS系统；安装布袋、袋笼；改造动力厂空压站。</t>
  </si>
  <si>
    <t>完成EPC总承包单位招标；开工准备，人员进场。</t>
  </si>
  <si>
    <t>宏晟电热公司2×350MW热电联产机组乏汽余热回收项目</t>
  </si>
  <si>
    <t>将酒钢电厂2台350MW汽轮机组的乏汽余热用于供热，实现供热1000万平方米。改造增加凝汽器和吸收式热泵机组，配套建设电厂内管网、电气等辅助系统。</t>
  </si>
  <si>
    <t>完成施工一标段招标及初步设计审查，开标后组织开工准备工作。</t>
  </si>
  <si>
    <t>宏晟电热
公司</t>
  </si>
  <si>
    <t>葛  云
6718053</t>
  </si>
  <si>
    <t>宏晟电热公司2×125MW机组2#机通流改造项目</t>
  </si>
  <si>
    <t>完成高低压主轴加工、高低压內缸加工、高压喷嘴、现场设备解体拆除、高低压模块安装，机组点火、并网；机组性能考核试验。</t>
  </si>
  <si>
    <t>完成监理单位招标工作及设备采购施工合同内部会签。</t>
  </si>
  <si>
    <t>宏晟电热公司2×125MW机组超低排放改造项目</t>
  </si>
  <si>
    <t>#1机组脱硝系统改造，#1锅炉系统改造，给水管道安装，#1机组除尘器改造。改造后系统进入冷态调试，点火热态调试。</t>
  </si>
  <si>
    <t>完成监理招标工作；一标段EPC招标完成，合同签订完成，办理开工手续。</t>
  </si>
  <si>
    <t>碳钢薄板厂镀锌2#机组产品结构调整改造项目</t>
  </si>
  <si>
    <t>2#机组锌锅、炉鼻子、镀后及钝化后冷却装置施工，气刀施工。项目试车，气刀热试。</t>
  </si>
  <si>
    <t>已完成锌锅辊系及刮刀改造、镀后及钝化后冷却技术交流。</t>
  </si>
  <si>
    <t>李建龙
6718872</t>
  </si>
  <si>
    <t>30万吨高端工业用铝合金棒材项目</t>
  </si>
  <si>
    <t>建设标准厂房1.2万平方米，办公用房及附属设施3000平方米，购进熔铸炉16台、熔铸深井及配套熔铸设备等，分两期建设安装熔铸棒生产线十六条，每期八条。</t>
  </si>
  <si>
    <t>一期已基本建成，计划1月底试生产。</t>
  </si>
  <si>
    <t>嘉峪关铭翔铝业有限
公司</t>
  </si>
  <si>
    <t>工业园区
管委会</t>
  </si>
  <si>
    <t>周世军19193778222
蒋军15293477881</t>
  </si>
  <si>
    <t>羊毛及羊绒生产加工项目</t>
  </si>
  <si>
    <t>建设3条生产线，其中洗毛、羊毛加工、羊绒加工生产线各1条。配套建设污水处理站，废气净化处理设施、配电室、变压器等辅助设施。</t>
  </si>
  <si>
    <t>正在建设厂房和办公楼。</t>
  </si>
  <si>
    <t>甘肃省耐臻羊绒科技有限公司</t>
  </si>
  <si>
    <r>
      <rPr>
        <sz val="10"/>
        <rFont val="宋体"/>
        <charset val="134"/>
      </rPr>
      <t>钱曙光</t>
    </r>
    <r>
      <rPr>
        <sz val="10"/>
        <rFont val="Times New Roman"/>
        <family val="1"/>
      </rPr>
      <t>13321268111</t>
    </r>
  </si>
  <si>
    <t>甘肃嘉峪关废钢回收加工配送项目</t>
  </si>
  <si>
    <t>建设一期产能20万吨/年；二期产能40万吨/年的废钢加工量，作业区3.5万平米。利用金属打包机、龙门剪、抓钢机、颗粒剪断机等，对回收的废钢进行分拣、剪切、打包、整理、运输至使用钢厂。园区还配备电子地磅、龙门吊、装载机4台。</t>
  </si>
  <si>
    <t>项目已开工建设。</t>
  </si>
  <si>
    <t>甘肃陇晟恒再生资源有限公司</t>
  </si>
  <si>
    <t>刘天芝 15101753607</t>
  </si>
  <si>
    <t>绿色高性能混凝土外加剂生产线项目</t>
  </si>
  <si>
    <t>租用嘉北工业园嘉峪关百祥水泥有限公司场地面积3.3万平方米，车间4000平方米，办公生活区1000平方米，实验区400平方米，租用球磨机一台、粉剂钢仓4个及其他配套附属建筑设施若干，建设绿色高性能混凝土外加剂生产线项目。</t>
  </si>
  <si>
    <t>武汉三源特种建材有限公司嘉峪关分公司</t>
  </si>
  <si>
    <t>王  雄
18665654466</t>
  </si>
  <si>
    <t>甘肃贵龙工业制品有限公司小型双工质涡旋膨胀发电生产项目</t>
  </si>
  <si>
    <t>建设3万平方米厂房，进行小型双工质涡旋膨胀发电设备生产项目及钢结构件加工项目。</t>
  </si>
  <si>
    <t>正在建设3栋厂房，1号、2号厂房建设进度过半，3号厂房即将完工。场地及道路硬化全部完成。</t>
  </si>
  <si>
    <t>甘肃贵龙工业制品有限公司</t>
  </si>
  <si>
    <t>王发贵17709479999</t>
  </si>
  <si>
    <t>3、文化旅游项目2项</t>
  </si>
  <si>
    <t>草湖国家湿地公园建设项目</t>
  </si>
  <si>
    <t>实施湿地保育区和恢复重建区生态建设、湿地公园服务区建设、湿地科普宣教、科研监测基础设施建设及仪器设备配套、戈壁特色生态旅游区建设。</t>
  </si>
  <si>
    <t>2018
-
2021</t>
  </si>
  <si>
    <t>现已完成了部分工程建设任务。</t>
  </si>
  <si>
    <t>草湖国家湿地保护办
公室</t>
  </si>
  <si>
    <t>林草局</t>
  </si>
  <si>
    <t>刘家声18009473128</t>
  </si>
  <si>
    <t>世界文化遗产监测系统二期工程</t>
  </si>
  <si>
    <t>完成监测中心智能化及外围监测站建设，监测课题研究等工作。</t>
  </si>
  <si>
    <t>2017
-
2022</t>
  </si>
  <si>
    <t>四个监测课题研究项目已基本完成。</t>
  </si>
  <si>
    <t>丝路（长城）文化研究院</t>
  </si>
  <si>
    <t>许海军15593296758</t>
  </si>
  <si>
    <t>4、商贸物流设施提升项目4项</t>
  </si>
  <si>
    <t>嘉丰源大厦项目</t>
  </si>
  <si>
    <t>总建筑面积6.96万平方米，建设酒店、公寓式综合楼及附属设施。</t>
  </si>
  <si>
    <t>2017
-
2021</t>
  </si>
  <si>
    <t>已完成主体工程建设任务。</t>
  </si>
  <si>
    <t>嘉峪关国泰大酒店有限公司</t>
  </si>
  <si>
    <t>商务局</t>
  </si>
  <si>
    <t>李纪国
18693779366</t>
  </si>
  <si>
    <t>15万吨废旧金属破碎建设项目</t>
  </si>
  <si>
    <t>购进450破碎机组1台、抓钢机2台、装载机1台、抓管机1台及龙门吊1台。</t>
  </si>
  <si>
    <t>嘉峪关金羽回收物流有限责任公司</t>
  </si>
  <si>
    <t>朱茂臣
13359373277</t>
  </si>
  <si>
    <t>旧货市场搬迁改造项目</t>
  </si>
  <si>
    <t>一期：建设农贸及旧货综合交易市场，总建筑面积1.3万平方米；
二期：建设农贸综合批发市场，拆除现有钢结构储运间，原址新建局部三层、地下一层的农贸综合批发市场，总建筑面积2.3万平方米。</t>
  </si>
  <si>
    <t>一期工程已开工建设；二期编制初步设计。</t>
  </si>
  <si>
    <t>市场开发建设公司</t>
  </si>
  <si>
    <t>妥朝晖18993771876
刘正虎
18298968128</t>
  </si>
  <si>
    <t>物资再生利用公司报废汽车拆解中心项目</t>
  </si>
  <si>
    <t>一期新建办公用房、1号拆解车间、1号仓库、危废库房及门房等配套设施。二期新建2号拆解车间、2号仓库及配套设施。</t>
  </si>
  <si>
    <t>现已全面开工建设，并入统计库。</t>
  </si>
  <si>
    <t>物资再生利用公司</t>
  </si>
  <si>
    <t>叶  康
15293497777</t>
  </si>
  <si>
    <t>5、循环农业发展工程2项</t>
  </si>
  <si>
    <t>祁牧乳业牧场扩建项目</t>
  </si>
  <si>
    <t>完成部分标段招标及部分工程施工设计；完成部分牛舍安装及配套用房浇筑，生活区锅炉更换，部分机械设备到场等。</t>
  </si>
  <si>
    <t>祁牧乳业
公司</t>
  </si>
  <si>
    <t>田志军
6718875</t>
  </si>
  <si>
    <t>良种猪繁育基地提标升级项目</t>
  </si>
  <si>
    <t>项目占地1000亩，改建建筑面积5.55万平方米，购置环控设备、供配电设备、沼气设备等共计840台套。</t>
  </si>
  <si>
    <t>现已完成部分工程。</t>
  </si>
  <si>
    <t>嘉峪关天兆宏源猪业有限公司</t>
  </si>
  <si>
    <t>农业农村局</t>
  </si>
  <si>
    <t>余正博
13830165338</t>
  </si>
  <si>
    <t>二、计划新开工项目141项</t>
  </si>
  <si>
    <t>（一）基础设施及民生保障工程59项</t>
  </si>
  <si>
    <t>1、交通及城市基础设施工程21项</t>
  </si>
  <si>
    <t>机场改扩建工程</t>
  </si>
  <si>
    <t>改扩建</t>
  </si>
  <si>
    <t>主要对现跑道进行改造，新建并改造现有机坪，新建1.4万平方米T2航站楼，改造T1航站楼，新建塔台与航管楼，扩建航站区，配套建设助航灯光、空管、供电、供冷供热、通信等相关设施。</t>
  </si>
  <si>
    <t>2021
-
2023</t>
  </si>
  <si>
    <t>现已完成可研批复、规划选址、用地预审、社会稳定风险评估、节能审查等前期手续。</t>
  </si>
  <si>
    <t>5月</t>
  </si>
  <si>
    <t>甘肃机场
集团</t>
  </si>
  <si>
    <t>发改委</t>
  </si>
  <si>
    <t>蔡龙华
13609310580</t>
  </si>
  <si>
    <t>城市南区金港路以东基础设施建设工程--道路工程</t>
  </si>
  <si>
    <t>新建</t>
  </si>
  <si>
    <t>主要建设主干路7566米，次干路9013米，支路5345米，合计总长21924米。</t>
  </si>
  <si>
    <t>2021
-
2025</t>
  </si>
  <si>
    <t>现已完成可研批复。</t>
  </si>
  <si>
    <t>8月</t>
  </si>
  <si>
    <t>城市南区金港路以东基础设施建设工程--地下管网建设工程</t>
  </si>
  <si>
    <t>主要包括给水、排水、供热三部分。新建DN100-DN400给水管道30.92千米，新建DN300-DN600排水管道19.24千米；新建18座地上热力站，总供热面积403.19万平方米。</t>
  </si>
  <si>
    <t>已开工。</t>
  </si>
  <si>
    <t>3月</t>
  </si>
  <si>
    <t>新华路机动车道提升改造工程</t>
  </si>
  <si>
    <t>分两期实施，一期改造新华路（迎宾路—嘉北工业园区拐弯）全段10.38公里机动车道，同步实施道路工程、雨水工程、电气工程及交通附属工程等；二期改造新华南路和观礼大道，总长度4160.387米，道路红线60米。</t>
  </si>
  <si>
    <r>
      <rPr>
        <sz val="10"/>
        <rFont val="宋体"/>
        <charset val="134"/>
      </rPr>
      <t xml:space="preserve">2021
</t>
    </r>
    <r>
      <rPr>
        <sz val="10"/>
        <rFont val="宋体"/>
        <charset val="134"/>
      </rPr>
      <t>-
2022</t>
    </r>
  </si>
  <si>
    <t>现已完成项目建议书编制。</t>
  </si>
  <si>
    <t>6月</t>
  </si>
  <si>
    <t>玉泉中路提升改造工程</t>
  </si>
  <si>
    <t>改造全段1800米机动车道沥青混凝土路面约2.7万平方米，改造非机动车道沥青混凝土路面约1.8万平方米，改造人行道约2.5万平方米，改造道牙石及护坡约11000米，同时配套雨水收集系统，改造绿化带，完善交通设施等道路附属设施。</t>
  </si>
  <si>
    <t>2021
－
2022</t>
  </si>
  <si>
    <t>现已完成可研批复， 初设已完成编制。</t>
  </si>
  <si>
    <t>明珠路提升改造工程</t>
  </si>
  <si>
    <t>改造道路总长4060米，道路红线宽度为60米，主要对道路整体主干道、部分非机动车道、人行道进行改造；同时改造道路绿化、预埋管涵工程、交通工程等；并配套建设道路雨水收集工程。</t>
  </si>
  <si>
    <t>完成可研批复及初设编制。</t>
  </si>
  <si>
    <t>邵   君
6322771</t>
  </si>
  <si>
    <t>金港路上跨讨赖河大桥工程</t>
  </si>
  <si>
    <t>新建上跨讨赖河桥梁一座及其附属设施，桥梁宽度约38米，全长约220米。</t>
  </si>
  <si>
    <t>2021
-
2022</t>
  </si>
  <si>
    <t>正在编制可研。</t>
  </si>
  <si>
    <t>10月</t>
  </si>
  <si>
    <t>地下管网建设工程（十期）</t>
  </si>
  <si>
    <t>改造及新建</t>
  </si>
  <si>
    <t>完成供热一级管网DN500-800/3.48*2km， 给水DN300-600/6.09km。</t>
  </si>
  <si>
    <t>正在委托编制可研，力争上半年开工建设。</t>
  </si>
  <si>
    <t>机场路雨排设施建设工程</t>
  </si>
  <si>
    <t>在明珠路与机场路交叉至机场路东线防洪渠，新建DN300-DN1400雨水管线5.92千米，配套建设检查井、单篦雨水口、防坠网等附属设施。</t>
  </si>
  <si>
    <t>已完成可研、初步设计、土地、规划等手续，待资金到位后进行招标工作。</t>
  </si>
  <si>
    <t>许恒生
6315934</t>
  </si>
  <si>
    <t>五大市场周边道路新建工程</t>
  </si>
  <si>
    <t>道路总长2272.3米，分别为安远三街872.6米、安远四街500米、安远二街899.7米；道路红线宽度均为42米，主要新建道路主干道、道侧石及护坡、道路机非分隔带、预埋管涵、交通工程等。</t>
  </si>
  <si>
    <t>现已完成可研批复及初设编制。</t>
  </si>
  <si>
    <t>双拥路（部队路口—关城北路）提升改造工程</t>
  </si>
  <si>
    <t>改造道路长度1400米，将现有主干道拓宽至21米，机动车车行道15米，两侧非机动车道各3米，同时对绿化、路灯、交通设施等道路附属设施进行改造。</t>
  </si>
  <si>
    <t>9月</t>
  </si>
  <si>
    <t>城市公共停车场项目</t>
  </si>
  <si>
    <t>新建及改造</t>
  </si>
  <si>
    <t>共改造停车场7座，停车位869个；新建停车场3座，停车位492个，同时配套景观绿化、绿化给水、雨水、照明、电气及交通设施等其他附属工程。</t>
  </si>
  <si>
    <t>正在委托编制可研。</t>
  </si>
  <si>
    <t>酒钢职工游乐园及雄关公园基础设施提升改造项目</t>
  </si>
  <si>
    <t>完成公园西门绿化提升、设施翻新、基础设施维修及雄关公园塑胶步道改造等建设内容。</t>
  </si>
  <si>
    <t>正在办理前期手续。</t>
  </si>
  <si>
    <t>4月</t>
  </si>
  <si>
    <t>付瑞波18093743282</t>
  </si>
  <si>
    <t>机场路树木更新复壮及部分市区绿化新建、补植项目</t>
  </si>
  <si>
    <t>机场路树木整形修剪、死树清理及外运、补栽沙枣、过路涵管维修、倾斜树木支撑加固及病虫害防治以及雄关大道东侧新建绿化和市区道路、公园景区苗木补植补栽。</t>
  </si>
  <si>
    <t>嘉西光伏产业园企业进出厂道路提升整治工程</t>
  </si>
  <si>
    <t>对太科光伏、正泰光伏等11家企业进出厂道路进行提升整治。道路共分为9段，全长18.4千米，建设道路名牌、企业指示牌和广告宣传牌。</t>
  </si>
  <si>
    <t>正在进行前期调研。</t>
  </si>
  <si>
    <t>袁  强
6222818</t>
  </si>
  <si>
    <t>新城镇草湖湿地公园周边居民点提升改造项目</t>
  </si>
  <si>
    <t>草湖入口景观带提升改造、周边居民点美化提升等。扩宽草湖入口道路，打造主干道两侧绿化带，有效提高草湖入口处和周边居民点的绿化、美化、亮化效果。</t>
  </si>
  <si>
    <t>新城镇人民政府</t>
  </si>
  <si>
    <t>郊区工作办</t>
  </si>
  <si>
    <t>张百乐13993757350</t>
  </si>
  <si>
    <t>土地收购储备经营中心土地储备“三通一平”项目</t>
  </si>
  <si>
    <t>主要完成园区入口处道路工程（车行道、路缘石）、一期场地平整。</t>
  </si>
  <si>
    <t>正在进行前期工作。</t>
  </si>
  <si>
    <t>自然资源局</t>
  </si>
  <si>
    <t>王  鹏
6306228</t>
  </si>
  <si>
    <t>木兰城土地整治项目</t>
  </si>
  <si>
    <t>完成占地规模19.06公顷的土地整理，主要包括土地平整、灌溉与排水，田间道路、农田防护与生态环境保护等工程。</t>
  </si>
  <si>
    <t>已完成可行性研究报告的编制。</t>
  </si>
  <si>
    <t>★</t>
  </si>
  <si>
    <t>余西仓15352187098</t>
  </si>
  <si>
    <t>2021年农村公路建设工程</t>
  </si>
  <si>
    <t>嘉峪关市农村公路提质改造示范项目，改造4公里；2021年自然村（组）通硬化路项目，建设改造自然村组农村公路32公里，共涉及5个行政村。</t>
  </si>
  <si>
    <t>正在编制项目可行性研究报告。</t>
  </si>
  <si>
    <t>杜  楠
13830182869</t>
  </si>
  <si>
    <t>电动汽车充电基础设施建设项目</t>
  </si>
  <si>
    <t>建设100个充电桩（一桩双枪），其中：安远沟站场20个、河口西路调度站30个、南市区综合客运枢纽中心50个，并配套建设雨棚、办公用房、监控等附属设施设备。</t>
  </si>
  <si>
    <t>已完成备案及可行性研究报告的编制。</t>
  </si>
  <si>
    <t>公共交通
公司</t>
  </si>
  <si>
    <t>冯平元15209479824</t>
  </si>
  <si>
    <t>黑山湖水源地设备设施优化改造项目</t>
  </si>
  <si>
    <t>对转供嘉峪关市农业供水系统进行改造，局部水管道优化；重建黑山湖水源地4#水源井，对原有的6台井洗井；敷设800米DN500井间管道并与原有的联络管连接；在黑山湖水源地至水库消能池处新敷设一条DN1000输水管线。</t>
  </si>
  <si>
    <t>正在进行前期论证。</t>
  </si>
  <si>
    <t>7月</t>
  </si>
  <si>
    <t>润源公司</t>
  </si>
  <si>
    <t>王  刚13830168593</t>
  </si>
  <si>
    <r>
      <rPr>
        <b/>
        <sz val="10"/>
        <rFont val="宋体"/>
        <charset val="134"/>
      </rPr>
      <t>2、社会及民生保障工程21</t>
    </r>
    <r>
      <rPr>
        <b/>
        <sz val="10"/>
        <rFont val="宋体"/>
        <charset val="134"/>
      </rPr>
      <t>项</t>
    </r>
  </si>
  <si>
    <t xml:space="preserve">第一人民医院门诊楼建设项目
</t>
  </si>
  <si>
    <t>拆除老院区门诊楼，原址新建一栋地上8层建筑面积9500平方米，地下一层建筑面积3000平方米综合楼。建设区域医学体检中心、影像中心、检验中心、病理中心、心电中心及公共卫生临床中心，构建区域信息中继平台。同时购置相关医疗设备，完善停车、医疗废弃物和污水处理等后勤保障设施。</t>
  </si>
  <si>
    <t>正在进行项目建议书及可行性研究报告编制工作。</t>
  </si>
  <si>
    <t>第一人民医院传染病区建设及配套设备购置项目</t>
  </si>
  <si>
    <t>总建筑面积为1.27万平方米的传染病区，其中地上面积9380平方米、地下面积3340平方米，配套设置110张床位，负压病床56张，同时购置相关医疗设备。</t>
  </si>
  <si>
    <t>完成项目建议书、可研批复、初设评审、环评、选址意见书及用地规划手续。</t>
  </si>
  <si>
    <t>罗崇银18909479669</t>
  </si>
  <si>
    <t>中医医院二期工程</t>
  </si>
  <si>
    <r>
      <rPr>
        <sz val="10"/>
        <rFont val="宋体"/>
        <charset val="134"/>
      </rPr>
      <t>建筑面积为1.57万平方米的</t>
    </r>
    <r>
      <rPr>
        <sz val="10"/>
        <rFont val="宋体"/>
        <charset val="134"/>
      </rPr>
      <t>门诊医技综合楼，地上建筑面积1.2</t>
    </r>
    <r>
      <rPr>
        <sz val="10"/>
        <rFont val="宋体"/>
        <charset val="134"/>
      </rPr>
      <t>万平方米</t>
    </r>
    <r>
      <rPr>
        <sz val="10"/>
        <rFont val="宋体"/>
        <charset val="134"/>
      </rPr>
      <t>，地下建筑面积3720</t>
    </r>
    <r>
      <rPr>
        <sz val="10"/>
        <rFont val="宋体"/>
        <charset val="134"/>
      </rPr>
      <t>平方米</t>
    </r>
    <r>
      <rPr>
        <sz val="10"/>
        <rFont val="宋体"/>
        <charset val="134"/>
      </rPr>
      <t>。主要建设特色中医门诊、急诊应急救治大厅、附属相关医技科室及医疗设备等建设工程。</t>
    </r>
  </si>
  <si>
    <t>完成可研批复、地勘报告、环评、社会稳定风险评估及用地规划手续，正进行初步设计编制工作。</t>
  </si>
  <si>
    <t>中医医院发热门诊及转换病区改扩建工程</t>
  </si>
  <si>
    <t>建设发热门诊及可转换病区，包括CT室、DR拍片室，可转换病区床位24张，配备电梯1部，购置CT、DR、全自动血细胞分析、全自动尿液分析仪、生物安全柜、床旁血气分析仪、高压灭菌锅、转运呼吸机等医疗设备。</t>
  </si>
  <si>
    <t>完成可研批复、地勘报告、环评、社会稳定风险评估、用地规划手续及施工许可证等，已开展三通一平工作。</t>
  </si>
  <si>
    <t>公共卫生疫情防治中心建设项目</t>
  </si>
  <si>
    <t>完成年度计划建设任务</t>
  </si>
  <si>
    <t>疾病预防
控制中心</t>
  </si>
  <si>
    <t>杨  波18909477170</t>
  </si>
  <si>
    <t>基层医疗机构发热门诊改扩建项目</t>
  </si>
  <si>
    <t>对全市6个社区卫生服务中心和三镇卫生院的发热门诊进行改扩建。</t>
  </si>
  <si>
    <t>已完成项目建议书编制。</t>
  </si>
  <si>
    <t>生活饮用水水质在线监测预警系统建设项目</t>
  </si>
  <si>
    <t>主要包括监测软件系统、出厂水、末梢水基站设备、监控中心等。在市区选择16个管网末梢水监测点、2个市政水厂监测点，合计覆盖18个监测点。末梢点位安装16套水质常规6参数在线监测设备，对2个重点水厂监测点各设1台多参数出厂水在线监测设备，建立一整套公共卫生监督信息化监管预警机制。同步实现在线监测数据与甘肃省卫计委综合监督局对接。</t>
  </si>
  <si>
    <t>正在进行项目建议书编制。</t>
  </si>
  <si>
    <t>市卫生和计划生育综合监督执法
支队</t>
  </si>
  <si>
    <t>马树青
13519470639</t>
  </si>
  <si>
    <t>南湖社区卫生服务中心及医养中心建设项目</t>
  </si>
  <si>
    <t>新建建筑面积约3500平方米的卫生业务用房一栋及建筑面积约为3500平方米的医养中心业务用房一栋。</t>
  </si>
  <si>
    <t>完成项目建议书，正在进行可研报告编制工作。</t>
  </si>
  <si>
    <t>南湖社区卫生服务中心</t>
  </si>
  <si>
    <t>胜利社区卫生服务中心医养结合示范点环境提升及医疗设施设备购置项目</t>
  </si>
  <si>
    <t>对现有综合楼进行就医环境优化，并完善基础设施建设，购置康复设备、急救车、心电监护、急救呼吸转运机、医用养护床等设施设备。</t>
  </si>
  <si>
    <t>胜利社区卫生服务中心</t>
  </si>
  <si>
    <t>曹高洁
17393778569</t>
  </si>
  <si>
    <t>建设社区卫生服务中心社区医院服务能力提升项目</t>
  </si>
  <si>
    <t>购置进口品牌64排128层螺旋CT1台；原装进口高端全身彩超多普勒诊断仪1台；颈颅磁刺激仪1台；进口血气分析仪1台；电子胃镜1台。</t>
  </si>
  <si>
    <t>已完成设备论证。</t>
  </si>
  <si>
    <t>建设社区卫生服务中心</t>
  </si>
  <si>
    <t>周国庆
13321268000</t>
  </si>
  <si>
    <t>妇幼保健计划生育服务中心环境综合提升项目</t>
  </si>
  <si>
    <t>通过连廊方式将门诊、住院部楼群相互连接，对楼群进行环境改造提升，合理设置医疗和保健区域，主要划分为儿童医疗、保健区，孕产妇医疗、保健区，妇女医疗、保健区，优生优育检测咨询等区域；对中心信息化系统进行全面升级改造，逐步推进数字化医院建设的进程。</t>
  </si>
  <si>
    <t>职业病防治综合楼项目</t>
  </si>
  <si>
    <t>新建地上十二层、地下二层综合楼一栋，总建筑面积约2.3万平方米。</t>
  </si>
  <si>
    <t>完成项目建议书，正在进行设计、可研、地勘及承建方招标。</t>
  </si>
  <si>
    <t>中核四0四医院管理有限公司</t>
  </si>
  <si>
    <t>卫生健康委
四0四公司</t>
  </si>
  <si>
    <t>郭建清
15352180185</t>
  </si>
  <si>
    <t>核酸实验室及辅助功能用房建设项目</t>
  </si>
  <si>
    <t>新建地上二层、地下一层实验室一栋，总建筑面积1890平方米。主要建设核酸实验室、发热门诊、肠道门诊、便民大药房、染色体实验室、药品器械阴凉库、行政库等。</t>
  </si>
  <si>
    <t>现已完成项目审批，正在办理其他手续。</t>
  </si>
  <si>
    <t>关城消防救援站原址重建项目</t>
  </si>
  <si>
    <t>改建</t>
  </si>
  <si>
    <t>建设1栋4层执勤楼，总建筑面积2622.4平方米；1座10层训练塔，总建筑面积394.4平方米；对营区训练场地、围墙、地面硬化、给排水管网、绿化景观等进行重新设计和施工；对原有4层执勤楼进行外立面改造。</t>
  </si>
  <si>
    <t>已委托甘肃省建筑科学研究院进行结构安全性检测，取得财政资金筹措方案意见的函，完成可研报告编制，准备组织招投标和前期开工手续办理。</t>
  </si>
  <si>
    <t>消防救援
支队</t>
  </si>
  <si>
    <t>董振强18298975119</t>
  </si>
  <si>
    <t>消防救援支队装备器材购置项目</t>
  </si>
  <si>
    <t>采购装备器材4250套，消防灭火机器人1台，消防车3辆，灭火泡沫一批。</t>
  </si>
  <si>
    <t>已完成招标采购，装备已陆续到货。</t>
  </si>
  <si>
    <t>公安局胜利路派出所新建项目</t>
  </si>
  <si>
    <t>新建胜利路派出所业务技术用房一栋，建筑面积3000平方米，配套建设执法办案区系统及室外配套工程。</t>
  </si>
  <si>
    <t>建设用地已落实，项目建议书已完成，进入项目可研阶段。</t>
  </si>
  <si>
    <t>程  鲲 13909470127</t>
  </si>
  <si>
    <t>公安局警犬基地新建项目</t>
  </si>
  <si>
    <t>建设警犬训练基地一处，主要包括犬舍、民警办公、训练用房、同时配套建设警犬训练场、室内配套设施、设备及信息化等工程，规模达44头。</t>
  </si>
  <si>
    <t>一期：犬舍及配套工程立项已批复，设计、预算已完成；二期：正在编制可研。</t>
  </si>
  <si>
    <t>酒钢展览馆改造升级项目</t>
  </si>
  <si>
    <t>正在开展前期工作，力争2月份开工建设。</t>
  </si>
  <si>
    <t>残疾人康复中心设施设备购置项目</t>
  </si>
  <si>
    <t>购置儿童全身反馈训练系统（进口）、智能ADL评估训练系统、悬吊训练系统、智能天轨、骨质疏松治疗仪等康复相关设备共22台（套），多功能康复护理床40张，同时采购四门储物柜、油气两用灶等食堂相关用具。</t>
  </si>
  <si>
    <t>正在积极落实采购资金，分阶段完成购置任务。</t>
  </si>
  <si>
    <t>残联</t>
  </si>
  <si>
    <t>王  洋15509479399</t>
  </si>
  <si>
    <t>关城体育健身步道建设项目</t>
  </si>
  <si>
    <t>步道总长100千米，其中健身步道20千米，登山步道20千米，骑行道60千米。道路硬化30千米；建设服务驿站5个，面积6000平方米；道路标识100千米；建设步道安全防护栏及应急救援道路。</t>
  </si>
  <si>
    <t>项目建议书、规划准备。</t>
  </si>
  <si>
    <t>体育局</t>
  </si>
  <si>
    <t>杜  艳
6315092</t>
  </si>
  <si>
    <t>嘉峪关市体育运动学校健身训练馆</t>
  </si>
</sst>
</file>

<file path=xl/styles.xml><?xml version="1.0" encoding="utf-8"?>
<styleSheet xmlns="http://schemas.openxmlformats.org/spreadsheetml/2006/main">
  <numFmts count="4">
    <numFmt numFmtId="176" formatCode="0_);[Red]\(0\)"/>
    <numFmt numFmtId="177" formatCode="0_ "/>
    <numFmt numFmtId="178" formatCode="0.00_ "/>
    <numFmt numFmtId="179" formatCode="0_);\(0\)"/>
  </numFmts>
  <fonts count="49">
    <font>
      <sz val="11"/>
      <color indexed="8"/>
      <name val="宋体"/>
      <charset val="134"/>
    </font>
    <font>
      <sz val="10"/>
      <name val="宋体"/>
      <charset val="134"/>
    </font>
    <font>
      <b/>
      <sz val="10"/>
      <name val="宋体"/>
      <charset val="134"/>
    </font>
    <font>
      <sz val="12"/>
      <name val="宋体"/>
      <charset val="134"/>
    </font>
    <font>
      <sz val="10"/>
      <name val="宋体"/>
      <charset val="134"/>
    </font>
    <font>
      <sz val="11"/>
      <name val="宋体"/>
      <charset val="134"/>
    </font>
    <font>
      <sz val="10"/>
      <color indexed="10"/>
      <name val="宋体"/>
      <charset val="134"/>
    </font>
    <font>
      <sz val="9"/>
      <name val="宋体"/>
      <charset val="134"/>
    </font>
    <font>
      <sz val="10"/>
      <name val="Times New Roman"/>
      <family val="1"/>
    </font>
    <font>
      <b/>
      <sz val="10"/>
      <name val="宋体"/>
      <charset val="134"/>
    </font>
    <font>
      <sz val="10"/>
      <name val="宋体"/>
      <charset val="134"/>
    </font>
    <font>
      <b/>
      <sz val="11"/>
      <name val="宋体"/>
      <charset val="134"/>
    </font>
    <font>
      <sz val="10"/>
      <color indexed="10"/>
      <name val="宋体"/>
      <charset val="134"/>
    </font>
    <font>
      <sz val="11"/>
      <name val="宋体"/>
      <charset val="134"/>
    </font>
    <font>
      <sz val="11"/>
      <color indexed="8"/>
      <name val="宋体"/>
      <charset val="134"/>
    </font>
    <font>
      <b/>
      <sz val="12"/>
      <name val="宋体"/>
      <charset val="134"/>
    </font>
    <font>
      <sz val="10"/>
      <name val="仿宋_GB2312"/>
      <family val="3"/>
      <charset val="134"/>
    </font>
    <font>
      <sz val="18"/>
      <name val="方正小标宋简体"/>
      <charset val="134"/>
    </font>
    <font>
      <sz val="12"/>
      <name val="Times New Roman"/>
      <family val="1"/>
    </font>
    <font>
      <b/>
      <sz val="10"/>
      <name val="Times New Roman"/>
      <family val="1"/>
    </font>
    <font>
      <b/>
      <sz val="9"/>
      <name val="Times New Roman"/>
      <family val="1"/>
    </font>
    <font>
      <sz val="9"/>
      <name val="Times New Roman"/>
      <family val="1"/>
    </font>
    <font>
      <sz val="8"/>
      <name val="宋体"/>
      <charset val="134"/>
    </font>
    <font>
      <b/>
      <sz val="8"/>
      <name val="宋体"/>
      <charset val="134"/>
    </font>
    <font>
      <b/>
      <sz val="9"/>
      <name val="宋体"/>
      <charset val="134"/>
    </font>
    <font>
      <sz val="11"/>
      <color indexed="10"/>
      <name val="宋体"/>
      <charset val="134"/>
    </font>
    <font>
      <b/>
      <sz val="10"/>
      <name val="宋体"/>
      <charset val="134"/>
    </font>
    <font>
      <sz val="11"/>
      <name val="仿宋_GB2312"/>
      <family val="3"/>
      <charset val="134"/>
    </font>
    <font>
      <sz val="20"/>
      <name val="宋体"/>
      <charset val="134"/>
    </font>
    <font>
      <sz val="20"/>
      <name val="Times New Roman"/>
      <family val="1"/>
    </font>
    <font>
      <b/>
      <sz val="12"/>
      <name val="Times New Roman"/>
      <family val="1"/>
    </font>
    <font>
      <sz val="12"/>
      <color indexed="8"/>
      <name val="Times New Roman"/>
      <family val="1"/>
    </font>
    <font>
      <sz val="11"/>
      <color indexed="8"/>
      <name val="Times New Roman"/>
      <family val="1"/>
    </font>
    <font>
      <sz val="11"/>
      <name val="Times New Roman"/>
      <family val="1"/>
    </font>
    <font>
      <b/>
      <sz val="11"/>
      <name val="Times New Roman"/>
      <family val="1"/>
    </font>
    <font>
      <b/>
      <sz val="11"/>
      <color indexed="8"/>
      <name val="Times New Roman"/>
      <family val="1"/>
    </font>
    <font>
      <sz val="11"/>
      <color indexed="10"/>
      <name val="Times New Roman"/>
      <family val="1"/>
    </font>
    <font>
      <sz val="10"/>
      <name val="Arial"/>
      <family val="2"/>
    </font>
    <font>
      <sz val="10"/>
      <name val="Geneva"/>
      <family val="1"/>
    </font>
    <font>
      <sz val="11"/>
      <color indexed="8"/>
      <name val="宋体"/>
      <charset val="134"/>
    </font>
    <font>
      <sz val="10"/>
      <name val="宋体"/>
      <charset val="134"/>
    </font>
    <font>
      <b/>
      <sz val="10"/>
      <name val="宋体"/>
      <charset val="134"/>
    </font>
    <font>
      <sz val="10"/>
      <name val="宋体"/>
      <charset val="134"/>
    </font>
    <font>
      <sz val="9"/>
      <name val="宋体"/>
      <charset val="134"/>
    </font>
    <font>
      <sz val="18"/>
      <name val="方正小标宋简体"/>
      <charset val="134"/>
    </font>
    <font>
      <b/>
      <sz val="11"/>
      <name val="宋体"/>
      <charset val="134"/>
    </font>
    <font>
      <sz val="11"/>
      <name val="宋体"/>
      <charset val="134"/>
    </font>
    <font>
      <b/>
      <sz val="12"/>
      <name val="宋体"/>
      <charset val="134"/>
    </font>
    <font>
      <sz val="14"/>
      <name val="黑体"/>
      <family val="3"/>
      <charset val="13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s>
  <cellStyleXfs count="17">
    <xf numFmtId="0" fontId="0" fillId="0" borderId="0" applyProtection="0">
      <alignment vertical="center"/>
    </xf>
    <xf numFmtId="0" fontId="37" fillId="0" borderId="0"/>
    <xf numFmtId="0" fontId="38" fillId="0" borderId="0"/>
    <xf numFmtId="0" fontId="39" fillId="0" borderId="0"/>
    <xf numFmtId="0" fontId="39" fillId="0" borderId="0" applyProtection="0">
      <alignment vertical="center"/>
    </xf>
    <xf numFmtId="0" fontId="38" fillId="0" borderId="0"/>
    <xf numFmtId="0" fontId="38" fillId="0" borderId="0"/>
    <xf numFmtId="0" fontId="3" fillId="0" borderId="0"/>
    <xf numFmtId="0" fontId="3" fillId="0" borderId="0"/>
    <xf numFmtId="0" fontId="39" fillId="0" borderId="0" applyFont="0" applyAlignment="0" applyProtection="0">
      <alignment vertical="center"/>
    </xf>
    <xf numFmtId="0" fontId="39" fillId="0" borderId="0" applyFont="0" applyAlignment="0" applyProtection="0">
      <alignment vertical="center"/>
    </xf>
    <xf numFmtId="0" fontId="39" fillId="0" borderId="0"/>
    <xf numFmtId="0" fontId="39" fillId="0" borderId="0"/>
    <xf numFmtId="0" fontId="39" fillId="0" borderId="0">
      <alignment vertical="center"/>
    </xf>
    <xf numFmtId="0" fontId="3" fillId="0" borderId="0">
      <alignment vertical="center"/>
    </xf>
    <xf numFmtId="0" fontId="39" fillId="0" borderId="0">
      <alignment vertical="center"/>
    </xf>
    <xf numFmtId="0" fontId="7" fillId="0" borderId="0">
      <alignment vertical="center"/>
    </xf>
  </cellStyleXfs>
  <cellXfs count="220">
    <xf numFmtId="0" fontId="0" fillId="0" borderId="0" xfId="0" applyProtection="1">
      <alignment vertical="center"/>
    </xf>
    <xf numFmtId="0" fontId="1" fillId="0" borderId="0" xfId="0" applyFont="1" applyFill="1" applyAlignment="1" applyProtection="1">
      <alignment vertical="center" wrapText="1"/>
    </xf>
    <xf numFmtId="0" fontId="2" fillId="0" borderId="0"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3" fillId="0" borderId="0" xfId="0" applyFont="1" applyFill="1" applyAlignment="1" applyProtection="1">
      <alignment vertical="center"/>
    </xf>
    <xf numFmtId="0" fontId="4"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1" fillId="0" borderId="1" xfId="5" applyFont="1" applyFill="1" applyBorder="1" applyAlignment="1">
      <alignment horizontal="center" vertical="center" wrapText="1"/>
    </xf>
    <xf numFmtId="0" fontId="1" fillId="0" borderId="1" xfId="5" applyFont="1" applyFill="1" applyBorder="1" applyAlignment="1">
      <alignment horizontal="left" vertical="center" wrapText="1"/>
    </xf>
    <xf numFmtId="0" fontId="1" fillId="0" borderId="1" xfId="0" applyFont="1" applyFill="1" applyBorder="1" applyAlignment="1" applyProtection="1">
      <alignment horizontal="center" vertical="center" wrapText="1"/>
    </xf>
    <xf numFmtId="177" fontId="1" fillId="0" borderId="1" xfId="5" applyNumberFormat="1" applyFont="1" applyFill="1" applyBorder="1" applyAlignment="1">
      <alignment horizontal="center" vertical="center" wrapText="1"/>
    </xf>
    <xf numFmtId="177" fontId="1" fillId="0" borderId="1" xfId="5" applyNumberFormat="1" applyFont="1" applyFill="1" applyBorder="1" applyAlignment="1">
      <alignment horizontal="left" vertical="center" wrapText="1"/>
    </xf>
    <xf numFmtId="0" fontId="4" fillId="0" borderId="1" xfId="5" applyFont="1" applyFill="1" applyBorder="1" applyAlignment="1">
      <alignment horizontal="center" vertical="center" wrapText="1"/>
    </xf>
    <xf numFmtId="0" fontId="1" fillId="0" borderId="1" xfId="0" applyFont="1" applyFill="1" applyBorder="1" applyAlignment="1" applyProtection="1">
      <alignment vertical="center" wrapText="1"/>
    </xf>
    <xf numFmtId="0" fontId="1" fillId="0" borderId="1" xfId="0" applyFont="1" applyFill="1" applyBorder="1" applyAlignment="1" applyProtection="1">
      <alignment horizontal="left" vertical="center" wrapText="1"/>
    </xf>
    <xf numFmtId="177" fontId="1"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xf>
    <xf numFmtId="177" fontId="4"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pplyProtection="1">
      <alignment horizontal="left" vertical="center" wrapText="1"/>
    </xf>
    <xf numFmtId="0" fontId="1" fillId="0" borderId="1" xfId="5" applyFont="1" applyFill="1" applyBorder="1" applyAlignment="1">
      <alignment horizontal="center" vertical="center"/>
    </xf>
    <xf numFmtId="0" fontId="2" fillId="0" borderId="1" xfId="5" applyFont="1" applyFill="1" applyBorder="1" applyAlignment="1">
      <alignment horizontal="left" vertical="center" wrapText="1"/>
    </xf>
    <xf numFmtId="0" fontId="1" fillId="0" borderId="0" xfId="0" applyFont="1" applyFill="1" applyBorder="1" applyAlignment="1" applyProtection="1">
      <alignment vertical="center"/>
    </xf>
    <xf numFmtId="0" fontId="9" fillId="0" borderId="0"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0" xfId="0" applyFont="1" applyFill="1" applyAlignment="1" applyProtection="1">
      <alignment vertical="center" wrapText="1"/>
    </xf>
    <xf numFmtId="0" fontId="5" fillId="0" borderId="0" xfId="0" applyFont="1" applyFill="1" applyBorder="1" applyAlignment="1" applyProtection="1">
      <alignment vertical="center"/>
    </xf>
    <xf numFmtId="0" fontId="2" fillId="0" borderId="0" xfId="0" applyFont="1" applyFill="1" applyAlignment="1" applyProtection="1">
      <alignment vertical="center" wrapText="1"/>
    </xf>
    <xf numFmtId="0" fontId="11" fillId="0" borderId="0" xfId="0" applyFont="1" applyFill="1" applyBorder="1" applyAlignment="1" applyProtection="1">
      <alignment vertical="center" wrapText="1"/>
    </xf>
    <xf numFmtId="0" fontId="4"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5" fillId="0" borderId="0" xfId="0" applyFont="1" applyFill="1" applyProtection="1">
      <alignment vertical="center"/>
    </xf>
    <xf numFmtId="0" fontId="4" fillId="0" borderId="0" xfId="0" applyFont="1" applyFill="1" applyBorder="1" applyAlignment="1" applyProtection="1">
      <alignment vertical="center" wrapText="1"/>
    </xf>
    <xf numFmtId="0" fontId="6" fillId="0" borderId="0" xfId="0" applyFont="1" applyFill="1" applyAlignment="1" applyProtection="1">
      <alignment vertical="center" wrapText="1"/>
    </xf>
    <xf numFmtId="0" fontId="14" fillId="0" borderId="0" xfId="0" applyFont="1" applyFill="1" applyAlignment="1" applyProtection="1">
      <alignment vertical="center"/>
    </xf>
    <xf numFmtId="0" fontId="4" fillId="0" borderId="0" xfId="0" applyFont="1" applyFill="1" applyProtection="1">
      <alignment vertical="center"/>
    </xf>
    <xf numFmtId="0" fontId="15" fillId="0" borderId="0" xfId="0" applyFont="1" applyFill="1" applyAlignment="1" applyProtection="1">
      <alignment vertical="center"/>
    </xf>
    <xf numFmtId="0" fontId="5" fillId="0" borderId="0" xfId="0" applyFont="1" applyFill="1" applyAlignment="1" applyProtection="1">
      <alignment vertical="center" wrapText="1"/>
    </xf>
    <xf numFmtId="0" fontId="16" fillId="0" borderId="0" xfId="0" applyFont="1" applyFill="1" applyBorder="1" applyAlignment="1" applyProtection="1">
      <alignment vertical="center" wrapText="1"/>
    </xf>
    <xf numFmtId="0" fontId="1" fillId="0" borderId="0" xfId="0" applyFont="1" applyFill="1" applyAlignment="1" applyProtection="1">
      <alignment horizontal="center" vertical="center" wrapText="1"/>
    </xf>
    <xf numFmtId="0" fontId="1" fillId="0" borderId="0" xfId="0" applyFont="1" applyFill="1" applyAlignment="1" applyProtection="1">
      <alignment horizontal="left" vertical="center" wrapText="1"/>
    </xf>
    <xf numFmtId="0" fontId="7" fillId="0" borderId="0" xfId="0" applyFont="1" applyFill="1" applyAlignment="1" applyProtection="1">
      <alignment horizontal="left" vertical="center" wrapText="1"/>
    </xf>
    <xf numFmtId="0" fontId="5" fillId="0" borderId="0" xfId="0" applyFont="1" applyFill="1" applyAlignment="1" applyProtection="1">
      <alignment horizontal="left" vertical="center" wrapText="1"/>
    </xf>
    <xf numFmtId="0" fontId="1" fillId="0" borderId="1" xfId="9" applyFont="1" applyFill="1" applyBorder="1" applyAlignment="1" applyProtection="1">
      <alignment horizontal="center" vertical="center" wrapText="1"/>
    </xf>
    <xf numFmtId="177" fontId="2" fillId="0" borderId="1" xfId="5" applyNumberFormat="1" applyFont="1" applyFill="1" applyBorder="1" applyAlignment="1">
      <alignment horizontal="center" vertical="center" wrapText="1"/>
    </xf>
    <xf numFmtId="177" fontId="2" fillId="0" borderId="1" xfId="5" applyNumberFormat="1" applyFont="1" applyFill="1" applyBorder="1" applyAlignment="1">
      <alignment horizontal="left" vertical="center" wrapText="1"/>
    </xf>
    <xf numFmtId="0" fontId="2" fillId="0" borderId="1" xfId="9" applyFont="1" applyFill="1" applyBorder="1" applyAlignment="1" applyProtection="1">
      <alignment horizontal="center" vertical="center" wrapText="1"/>
    </xf>
    <xf numFmtId="177" fontId="2" fillId="0" borderId="1"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horizontal="left" vertical="center" wrapText="1"/>
    </xf>
    <xf numFmtId="177" fontId="1" fillId="0" borderId="1" xfId="0" applyNumberFormat="1"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177" fontId="9" fillId="0" borderId="1" xfId="0" applyNumberFormat="1" applyFont="1" applyFill="1" applyBorder="1" applyAlignment="1" applyProtection="1">
      <alignment horizontal="center" vertical="center" wrapText="1"/>
    </xf>
    <xf numFmtId="177" fontId="9" fillId="0" borderId="1" xfId="0" applyNumberFormat="1" applyFont="1" applyFill="1" applyBorder="1" applyAlignment="1" applyProtection="1">
      <alignment horizontal="left" vertical="center" wrapText="1"/>
    </xf>
    <xf numFmtId="0" fontId="10" fillId="0" borderId="1" xfId="5" applyFont="1" applyFill="1" applyBorder="1" applyAlignment="1">
      <alignment horizontal="center" vertical="center" wrapText="1"/>
    </xf>
    <xf numFmtId="0" fontId="10" fillId="0" borderId="1" xfId="5" applyFont="1" applyFill="1" applyBorder="1" applyAlignment="1">
      <alignment horizontal="left" vertical="center" wrapText="1"/>
    </xf>
    <xf numFmtId="177" fontId="10" fillId="0" borderId="1" xfId="0" applyNumberFormat="1" applyFont="1" applyFill="1" applyBorder="1" applyAlignment="1" applyProtection="1">
      <alignment horizontal="center" vertical="center" wrapText="1"/>
    </xf>
    <xf numFmtId="177" fontId="10" fillId="0" borderId="1" xfId="5" applyNumberFormat="1" applyFont="1" applyFill="1" applyBorder="1" applyAlignment="1">
      <alignment horizontal="center" vertical="center" wrapText="1"/>
    </xf>
    <xf numFmtId="177" fontId="10" fillId="0" borderId="1" xfId="5" applyNumberFormat="1" applyFont="1" applyFill="1" applyBorder="1" applyAlignment="1">
      <alignment horizontal="left" vertical="center" wrapText="1"/>
    </xf>
    <xf numFmtId="49" fontId="10" fillId="0" borderId="1" xfId="13" applyNumberFormat="1" applyFont="1" applyFill="1" applyBorder="1" applyAlignment="1">
      <alignment horizontal="left" vertical="center" wrapText="1"/>
    </xf>
    <xf numFmtId="177" fontId="10" fillId="0" borderId="1" xfId="0" applyNumberFormat="1" applyFont="1" applyFill="1" applyBorder="1" applyAlignment="1" applyProtection="1">
      <alignment horizontal="center" vertical="center"/>
    </xf>
    <xf numFmtId="177" fontId="10" fillId="0" borderId="1" xfId="15" applyNumberFormat="1" applyFont="1" applyFill="1" applyBorder="1" applyAlignment="1">
      <alignment horizontal="left" vertical="center" wrapText="1"/>
    </xf>
    <xf numFmtId="177" fontId="1" fillId="0" borderId="1" xfId="14" applyNumberFormat="1" applyFont="1" applyFill="1" applyBorder="1" applyAlignment="1" applyProtection="1">
      <alignment horizontal="center" vertical="center" wrapText="1"/>
    </xf>
    <xf numFmtId="0" fontId="1" fillId="0" borderId="1" xfId="0"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0" fontId="1" fillId="0" borderId="1" xfId="14" applyFont="1" applyFill="1" applyBorder="1" applyAlignment="1" applyProtection="1">
      <alignment horizontal="center" vertical="center" wrapText="1"/>
    </xf>
    <xf numFmtId="0" fontId="1" fillId="0" borderId="1" xfId="8" applyFont="1" applyFill="1" applyBorder="1" applyAlignment="1">
      <alignment horizontal="left" vertical="center" wrapText="1"/>
    </xf>
    <xf numFmtId="177" fontId="2" fillId="0" borderId="1" xfId="14" applyNumberFormat="1" applyFont="1" applyFill="1" applyBorder="1" applyAlignment="1" applyProtection="1">
      <alignment horizontal="center" vertical="center" wrapText="1"/>
    </xf>
    <xf numFmtId="0" fontId="1" fillId="0" borderId="1" xfId="8" applyFont="1" applyFill="1" applyBorder="1" applyAlignment="1">
      <alignment horizontal="center" vertical="center" wrapText="1"/>
    </xf>
    <xf numFmtId="177" fontId="1" fillId="0" borderId="1" xfId="15" applyNumberFormat="1" applyFont="1" applyFill="1" applyBorder="1" applyAlignment="1">
      <alignment horizontal="center" vertical="center" wrapText="1"/>
    </xf>
    <xf numFmtId="0" fontId="2" fillId="0" borderId="1" xfId="14" applyFont="1" applyFill="1" applyBorder="1" applyAlignment="1" applyProtection="1">
      <alignment horizontal="center" vertical="center" wrapText="1"/>
    </xf>
    <xf numFmtId="0" fontId="1" fillId="0" borderId="1" xfId="15" applyNumberFormat="1" applyFont="1" applyFill="1" applyBorder="1" applyAlignment="1">
      <alignment horizontal="center" vertical="center" wrapText="1"/>
    </xf>
    <xf numFmtId="0" fontId="4" fillId="0" borderId="1" xfId="0" applyFont="1" applyFill="1" applyBorder="1" applyAlignment="1" applyProtection="1">
      <alignment horizontal="left" vertical="center" wrapText="1"/>
    </xf>
    <xf numFmtId="0" fontId="1" fillId="0" borderId="1" xfId="0" applyFont="1" applyFill="1" applyBorder="1" applyAlignment="1">
      <alignment horizontal="center" vertical="center" wrapText="1"/>
    </xf>
    <xf numFmtId="0" fontId="19" fillId="0" borderId="1" xfId="5" applyFont="1" applyFill="1" applyBorder="1" applyAlignment="1">
      <alignment horizontal="left" vertical="center" wrapText="1"/>
    </xf>
    <xf numFmtId="0" fontId="19" fillId="0" borderId="1" xfId="5" applyFont="1" applyFill="1" applyBorder="1" applyAlignment="1">
      <alignment horizontal="center" vertical="center" wrapText="1"/>
    </xf>
    <xf numFmtId="0" fontId="8" fillId="0" borderId="1" xfId="5"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19" fillId="0" borderId="1" xfId="5" applyFont="1" applyFill="1" applyBorder="1" applyAlignment="1">
      <alignment horizontal="center" vertical="center"/>
    </xf>
    <xf numFmtId="0" fontId="2" fillId="0"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49" fontId="9" fillId="0" borderId="1" xfId="0" applyNumberFormat="1" applyFont="1" applyFill="1" applyBorder="1" applyAlignment="1" applyProtection="1">
      <alignment horizontal="left" vertical="center" wrapText="1"/>
    </xf>
    <xf numFmtId="49" fontId="9" fillId="0" borderId="1"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21" fillId="0"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xf>
    <xf numFmtId="176" fontId="1" fillId="0" borderId="1" xfId="0" applyNumberFormat="1" applyFont="1" applyFill="1" applyBorder="1" applyAlignment="1" applyProtection="1">
      <alignment horizontal="left" vertical="center" wrapText="1"/>
    </xf>
    <xf numFmtId="0" fontId="12" fillId="0" borderId="1" xfId="0" applyFont="1" applyFill="1" applyBorder="1" applyAlignment="1">
      <alignment horizontal="left" vertical="center" wrapText="1"/>
    </xf>
    <xf numFmtId="0" fontId="1"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177" fontId="4"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center" vertical="center"/>
    </xf>
    <xf numFmtId="177" fontId="1" fillId="0" borderId="1" xfId="0" applyNumberFormat="1" applyFont="1" applyFill="1" applyBorder="1" applyAlignment="1" applyProtection="1">
      <alignment horizontal="center" vertical="center"/>
    </xf>
    <xf numFmtId="0" fontId="4" fillId="0" borderId="1" xfId="5" applyFont="1" applyFill="1" applyBorder="1" applyAlignment="1">
      <alignment horizontal="left" vertical="center" wrapText="1"/>
    </xf>
    <xf numFmtId="177" fontId="4" fillId="0" borderId="1" xfId="0" applyNumberFormat="1" applyFont="1" applyFill="1" applyBorder="1" applyAlignment="1" applyProtection="1">
      <alignment horizontal="center" vertical="center" wrapText="1"/>
    </xf>
    <xf numFmtId="177" fontId="4" fillId="0" borderId="1" xfId="0" applyNumberFormat="1" applyFont="1" applyFill="1" applyBorder="1" applyAlignment="1" applyProtection="1">
      <alignment horizontal="left" vertical="center" wrapText="1"/>
    </xf>
    <xf numFmtId="176" fontId="10" fillId="0" borderId="1" xfId="0" applyNumberFormat="1" applyFont="1" applyFill="1" applyBorder="1" applyAlignment="1" applyProtection="1">
      <alignment horizontal="center" vertical="center" wrapText="1"/>
    </xf>
    <xf numFmtId="0" fontId="4" fillId="0" borderId="1" xfId="8" applyFont="1" applyFill="1" applyBorder="1" applyAlignment="1">
      <alignment horizontal="left" vertical="center" wrapText="1"/>
    </xf>
    <xf numFmtId="177" fontId="4" fillId="0" borderId="1" xfId="5" applyNumberFormat="1" applyFont="1" applyFill="1" applyBorder="1" applyAlignment="1">
      <alignment horizontal="left" vertical="center" wrapText="1"/>
    </xf>
    <xf numFmtId="177" fontId="4" fillId="0" borderId="1" xfId="5" applyNumberFormat="1" applyFont="1" applyFill="1" applyBorder="1" applyAlignment="1">
      <alignment horizontal="center" vertical="center" wrapText="1"/>
    </xf>
    <xf numFmtId="0" fontId="10" fillId="0" borderId="1" xfId="0" applyFont="1" applyFill="1" applyBorder="1" applyAlignment="1" applyProtection="1">
      <alignment vertical="center" wrapText="1"/>
    </xf>
    <xf numFmtId="0" fontId="1" fillId="0" borderId="2" xfId="5" applyFont="1" applyFill="1" applyBorder="1" applyAlignment="1">
      <alignment horizontal="left" vertical="center" wrapText="1"/>
    </xf>
    <xf numFmtId="0" fontId="1" fillId="0" borderId="2" xfId="5" applyFont="1" applyFill="1" applyBorder="1" applyAlignment="1">
      <alignment horizontal="center" vertical="center" wrapText="1"/>
    </xf>
    <xf numFmtId="0" fontId="1" fillId="0" borderId="2" xfId="0" applyFont="1" applyFill="1" applyBorder="1" applyAlignment="1" applyProtection="1">
      <alignment horizontal="center" vertical="center" wrapText="1"/>
    </xf>
    <xf numFmtId="177" fontId="1" fillId="0" borderId="2" xfId="5" applyNumberFormat="1" applyFont="1" applyFill="1" applyBorder="1" applyAlignment="1">
      <alignment horizontal="center" vertical="center" wrapText="1"/>
    </xf>
    <xf numFmtId="177" fontId="1" fillId="0" borderId="2" xfId="5" applyNumberFormat="1"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25" fillId="0" borderId="0" xfId="0" applyFont="1" applyFill="1" applyBorder="1" applyAlignment="1" applyProtection="1">
      <alignment vertical="center"/>
    </xf>
    <xf numFmtId="0" fontId="21" fillId="0" borderId="1" xfId="0" applyFont="1" applyFill="1" applyBorder="1" applyAlignment="1">
      <alignment horizontal="left" vertical="center" wrapText="1"/>
    </xf>
    <xf numFmtId="0" fontId="26" fillId="0" borderId="1" xfId="0" applyFont="1" applyFill="1" applyBorder="1" applyAlignment="1" applyProtection="1">
      <alignment horizontal="left" vertical="center" wrapText="1"/>
    </xf>
    <xf numFmtId="0" fontId="8" fillId="0" borderId="1" xfId="0" applyFont="1" applyFill="1" applyBorder="1" applyAlignment="1">
      <alignment horizontal="left" vertical="center" wrapText="1"/>
    </xf>
    <xf numFmtId="177" fontId="4" fillId="0" borderId="1" xfId="15" applyNumberFormat="1" applyFont="1" applyFill="1" applyBorder="1" applyAlignment="1">
      <alignment horizontal="center" vertical="center" wrapText="1"/>
    </xf>
    <xf numFmtId="177" fontId="1" fillId="0" borderId="1" xfId="0" applyNumberFormat="1" applyFont="1" applyFill="1" applyBorder="1" applyAlignment="1">
      <alignment horizontal="left" vertical="center" wrapText="1"/>
    </xf>
    <xf numFmtId="176" fontId="1" fillId="0" borderId="1" xfId="8" applyNumberFormat="1" applyFont="1" applyFill="1" applyBorder="1" applyAlignment="1">
      <alignment horizontal="center" vertical="center" wrapText="1"/>
    </xf>
    <xf numFmtId="0" fontId="1" fillId="0" borderId="1" xfId="4" applyFont="1" applyFill="1" applyBorder="1" applyAlignment="1" applyProtection="1">
      <alignment horizontal="center" vertical="center" wrapText="1"/>
    </xf>
    <xf numFmtId="0" fontId="1" fillId="0" borderId="1" xfId="4" applyFont="1" applyFill="1" applyBorder="1" applyAlignment="1" applyProtection="1">
      <alignment horizontal="left" vertical="center" wrapText="1"/>
    </xf>
    <xf numFmtId="0" fontId="0" fillId="0" borderId="0" xfId="0" applyFill="1" applyProtection="1">
      <alignment vertical="center"/>
    </xf>
    <xf numFmtId="0" fontId="1" fillId="0" borderId="1" xfId="16" applyFont="1" applyFill="1" applyBorder="1" applyAlignment="1">
      <alignment horizontal="center" vertical="center" wrapText="1"/>
    </xf>
    <xf numFmtId="178" fontId="1" fillId="0" borderId="1" xfId="0" applyNumberFormat="1" applyFont="1" applyFill="1" applyBorder="1" applyAlignment="1" applyProtection="1">
      <alignment horizontal="center" vertical="center" wrapText="1"/>
    </xf>
    <xf numFmtId="49" fontId="1" fillId="0" borderId="1" xfId="13" applyNumberFormat="1" applyFont="1" applyFill="1" applyBorder="1" applyAlignment="1">
      <alignment horizontal="left" vertical="center" wrapText="1"/>
    </xf>
    <xf numFmtId="177" fontId="10" fillId="0" borderId="1" xfId="15" applyNumberFormat="1" applyFont="1" applyFill="1" applyBorder="1" applyAlignment="1">
      <alignment horizontal="center" vertical="center" wrapText="1"/>
    </xf>
    <xf numFmtId="57" fontId="1" fillId="0" borderId="1" xfId="5" applyNumberFormat="1" applyFont="1" applyFill="1" applyBorder="1" applyAlignment="1">
      <alignment horizontal="center" vertical="center" wrapText="1"/>
    </xf>
    <xf numFmtId="177" fontId="4" fillId="0" borderId="1" xfId="0" applyNumberFormat="1" applyFont="1" applyFill="1" applyBorder="1" applyAlignment="1">
      <alignment horizontal="left" vertical="center" wrapText="1"/>
    </xf>
    <xf numFmtId="0" fontId="27"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4" fillId="0" borderId="1" xfId="0" applyNumberFormat="1" applyFont="1" applyFill="1" applyBorder="1" applyAlignment="1" applyProtection="1">
      <alignment horizontal="left" vertical="center" wrapText="1"/>
    </xf>
    <xf numFmtId="179" fontId="4" fillId="0" borderId="1" xfId="0" applyNumberFormat="1" applyFont="1" applyFill="1" applyBorder="1" applyAlignment="1" applyProtection="1">
      <alignment horizontal="center" vertical="center" wrapText="1"/>
    </xf>
    <xf numFmtId="177" fontId="1" fillId="0" borderId="1" xfId="15" applyNumberFormat="1" applyFont="1" applyFill="1" applyBorder="1" applyAlignment="1" applyProtection="1">
      <alignment horizontal="left" vertical="center" wrapText="1"/>
    </xf>
    <xf numFmtId="179" fontId="1"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18" fillId="0" borderId="0" xfId="0" applyFont="1" applyAlignment="1" applyProtection="1">
      <alignment horizontal="center" vertical="center" wrapText="1"/>
    </xf>
    <xf numFmtId="0" fontId="18" fillId="0" borderId="0" xfId="0" applyFont="1" applyAlignment="1" applyProtection="1">
      <alignment vertical="center" wrapText="1"/>
    </xf>
    <xf numFmtId="0" fontId="18" fillId="0" borderId="0" xfId="0" applyFont="1" applyProtection="1">
      <alignment vertical="center"/>
    </xf>
    <xf numFmtId="0" fontId="15" fillId="0" borderId="1" xfId="0" applyFont="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1" fillId="0" borderId="1" xfId="0" applyFont="1" applyBorder="1" applyAlignment="1" applyProtection="1">
      <alignment horizontal="center" vertical="center" wrapText="1"/>
    </xf>
    <xf numFmtId="0" fontId="32" fillId="0" borderId="1" xfId="0" applyFont="1" applyBorder="1" applyAlignment="1" applyProtection="1">
      <alignment horizontal="center" vertical="center" wrapText="1"/>
    </xf>
    <xf numFmtId="0" fontId="3" fillId="0" borderId="0" xfId="0" applyFont="1" applyAlignment="1" applyProtection="1">
      <alignment vertical="center" wrapText="1"/>
    </xf>
    <xf numFmtId="0" fontId="18" fillId="0" borderId="0" xfId="0" applyFont="1" applyAlignment="1" applyProtection="1">
      <alignment wrapText="1"/>
    </xf>
    <xf numFmtId="0" fontId="32" fillId="0" borderId="0" xfId="0" applyFont="1" applyProtection="1">
      <alignment vertical="center"/>
    </xf>
    <xf numFmtId="0" fontId="11" fillId="0" borderId="1" xfId="0" applyFont="1" applyBorder="1" applyAlignment="1" applyProtection="1">
      <alignment horizontal="center" vertical="center" wrapText="1"/>
    </xf>
    <xf numFmtId="0" fontId="33" fillId="0" borderId="1" xfId="0" applyFont="1" applyBorder="1" applyAlignment="1" applyProtection="1">
      <alignment horizontal="left" vertical="center" wrapText="1"/>
    </xf>
    <xf numFmtId="0" fontId="33" fillId="0" borderId="1" xfId="0" applyFont="1" applyBorder="1" applyAlignment="1" applyProtection="1">
      <alignment wrapText="1"/>
    </xf>
    <xf numFmtId="0" fontId="11" fillId="0" borderId="1" xfId="0" applyFont="1" applyBorder="1" applyAlignment="1" applyProtection="1">
      <alignment horizontal="left" vertical="center" wrapText="1"/>
    </xf>
    <xf numFmtId="0" fontId="30" fillId="0" borderId="0" xfId="0" applyFont="1" applyAlignment="1" applyProtection="1">
      <alignment horizontal="center" vertical="center" wrapText="1"/>
    </xf>
    <xf numFmtId="0" fontId="5" fillId="0" borderId="1" xfId="0" applyFont="1" applyBorder="1" applyAlignment="1" applyProtection="1">
      <alignment horizontal="left" vertical="center" wrapText="1"/>
    </xf>
    <xf numFmtId="0" fontId="18" fillId="0" borderId="1" xfId="0" applyFont="1" applyBorder="1" applyAlignment="1" applyProtection="1">
      <alignment horizontal="center" vertical="center" wrapText="1"/>
    </xf>
    <xf numFmtId="0" fontId="18" fillId="0" borderId="1" xfId="0" applyFont="1" applyBorder="1" applyAlignment="1" applyProtection="1">
      <alignment wrapText="1"/>
    </xf>
    <xf numFmtId="0" fontId="8" fillId="0" borderId="1" xfId="0" applyFont="1" applyBorder="1" applyAlignment="1" applyProtection="1">
      <alignment horizontal="left" vertical="center" wrapText="1"/>
    </xf>
    <xf numFmtId="0" fontId="34" fillId="0" borderId="1" xfId="0" applyFont="1" applyBorder="1" applyAlignment="1" applyProtection="1">
      <alignment horizontal="left" vertical="center" wrapText="1"/>
    </xf>
    <xf numFmtId="0" fontId="33" fillId="0" borderId="1" xfId="0" applyFont="1" applyBorder="1" applyAlignment="1" applyProtection="1">
      <alignment vertical="center" wrapText="1"/>
    </xf>
    <xf numFmtId="0" fontId="5" fillId="0" borderId="1" xfId="0" applyFont="1" applyBorder="1" applyAlignment="1" applyProtection="1">
      <alignment vertical="center" wrapText="1"/>
    </xf>
    <xf numFmtId="0" fontId="35" fillId="0" borderId="3" xfId="0" applyFont="1" applyBorder="1" applyAlignment="1" applyProtection="1">
      <alignment horizontal="left" vertical="center" wrapText="1"/>
    </xf>
    <xf numFmtId="0" fontId="31" fillId="0" borderId="3" xfId="0" applyFont="1" applyBorder="1" applyAlignment="1" applyProtection="1">
      <alignment wrapText="1"/>
    </xf>
    <xf numFmtId="0" fontId="32" fillId="0" borderId="3" xfId="0" applyFont="1" applyBorder="1" applyAlignment="1" applyProtection="1">
      <alignment vertical="center" wrapText="1"/>
    </xf>
    <xf numFmtId="0" fontId="36" fillId="0" borderId="1" xfId="0" applyFont="1" applyBorder="1" applyAlignment="1" applyProtection="1">
      <alignment vertical="center" wrapText="1"/>
    </xf>
    <xf numFmtId="0" fontId="32" fillId="0" borderId="3" xfId="0" applyFont="1" applyBorder="1" applyAlignment="1" applyProtection="1">
      <alignment wrapText="1"/>
    </xf>
    <xf numFmtId="0" fontId="31" fillId="0" borderId="3" xfId="0" applyFont="1" applyBorder="1" applyAlignment="1" applyProtection="1">
      <alignment horizontal="center" vertical="center" wrapText="1"/>
    </xf>
    <xf numFmtId="0" fontId="31" fillId="0" borderId="3" xfId="0" applyFont="1" applyBorder="1" applyAlignment="1" applyProtection="1">
      <alignment vertical="center" wrapText="1"/>
    </xf>
    <xf numFmtId="177" fontId="40" fillId="0" borderId="1" xfId="5" applyNumberFormat="1" applyFont="1" applyFill="1" applyBorder="1" applyAlignment="1">
      <alignment horizontal="left" vertical="center" wrapText="1"/>
    </xf>
    <xf numFmtId="0" fontId="42" fillId="0" borderId="1" xfId="0" applyFont="1" applyFill="1" applyBorder="1" applyAlignment="1" applyProtection="1">
      <alignment horizontal="left" vertical="center" wrapText="1"/>
    </xf>
    <xf numFmtId="0" fontId="18" fillId="0" borderId="4"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5" applyFont="1" applyFill="1" applyBorder="1" applyAlignment="1">
      <alignment horizontal="center" vertical="center" wrapText="1"/>
    </xf>
    <xf numFmtId="0" fontId="5" fillId="0" borderId="8" xfId="0" applyFont="1" applyBorder="1" applyAlignment="1" applyProtection="1">
      <alignment horizontal="left" vertical="center" wrapText="1"/>
    </xf>
    <xf numFmtId="0" fontId="33" fillId="0" borderId="6" xfId="0" applyFont="1" applyBorder="1" applyAlignment="1" applyProtection="1">
      <alignment horizontal="left" vertical="center" wrapText="1"/>
    </xf>
    <xf numFmtId="0" fontId="33" fillId="0" borderId="7"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33" fillId="0" borderId="1" xfId="0" applyFont="1" applyBorder="1" applyAlignment="1" applyProtection="1">
      <alignment horizontal="left" vertical="center" wrapText="1"/>
    </xf>
    <xf numFmtId="0" fontId="28" fillId="0" borderId="0" xfId="0" applyFont="1" applyAlignment="1" applyProtection="1">
      <alignment horizontal="center" vertical="center" wrapText="1"/>
    </xf>
    <xf numFmtId="0" fontId="29" fillId="0" borderId="0" xfId="0" applyFont="1" applyAlignment="1" applyProtection="1">
      <alignment horizontal="center" vertical="center" wrapText="1"/>
    </xf>
    <xf numFmtId="0" fontId="29" fillId="0" borderId="4" xfId="0" applyFont="1" applyBorder="1" applyAlignment="1" applyProtection="1">
      <alignment horizontal="center" vertical="center" wrapText="1"/>
    </xf>
    <xf numFmtId="0" fontId="18" fillId="0" borderId="1" xfId="0" applyFont="1" applyBorder="1" applyAlignment="1" applyProtection="1">
      <alignment horizontal="left" vertical="center" wrapText="1"/>
    </xf>
    <xf numFmtId="0" fontId="34" fillId="0" borderId="1" xfId="0" applyFont="1" applyBorder="1" applyAlignment="1" applyProtection="1">
      <alignment horizontal="left" vertical="center" wrapText="1"/>
    </xf>
    <xf numFmtId="0" fontId="28" fillId="0" borderId="9" xfId="0" applyFont="1" applyBorder="1" applyAlignment="1" applyProtection="1">
      <alignment horizontal="center" vertical="center" wrapText="1"/>
    </xf>
    <xf numFmtId="0" fontId="29" fillId="0" borderId="10" xfId="0" applyFont="1" applyBorder="1" applyAlignment="1" applyProtection="1">
      <alignment horizontal="center" vertical="center" wrapText="1"/>
    </xf>
    <xf numFmtId="0" fontId="29" fillId="0" borderId="11" xfId="0" applyFont="1" applyBorder="1" applyAlignment="1" applyProtection="1">
      <alignment horizontal="center" vertical="center" wrapText="1"/>
    </xf>
    <xf numFmtId="0" fontId="3" fillId="0" borderId="12" xfId="0" applyFont="1" applyBorder="1" applyAlignment="1" applyProtection="1">
      <alignment horizontal="right" vertical="center" wrapText="1"/>
    </xf>
    <xf numFmtId="0" fontId="18" fillId="0" borderId="2" xfId="0" applyFont="1" applyBorder="1" applyAlignment="1" applyProtection="1">
      <alignment horizontal="right" vertical="center" wrapText="1"/>
    </xf>
    <xf numFmtId="0" fontId="18" fillId="0" borderId="13" xfId="0" applyFont="1" applyBorder="1" applyAlignment="1" applyProtection="1">
      <alignment horizontal="right" vertical="center" wrapText="1"/>
    </xf>
    <xf numFmtId="0" fontId="15" fillId="0" borderId="1" xfId="0" applyFont="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48" fillId="0" borderId="0" xfId="0" applyFont="1" applyFill="1" applyAlignment="1" applyProtection="1">
      <alignment horizontal="left" vertical="center" wrapText="1"/>
    </xf>
    <xf numFmtId="0" fontId="44"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left" vertical="center" wrapText="1"/>
    </xf>
    <xf numFmtId="0" fontId="17" fillId="0" borderId="0"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18" fillId="0" borderId="4" xfId="0" applyFont="1" applyFill="1" applyBorder="1" applyAlignment="1" applyProtection="1">
      <alignment horizontal="left" vertical="center" wrapText="1"/>
    </xf>
    <xf numFmtId="0" fontId="18" fillId="0" borderId="4" xfId="0" applyFont="1" applyFill="1" applyBorder="1" applyAlignment="1" applyProtection="1">
      <alignment horizontal="center" vertical="center" wrapText="1"/>
    </xf>
    <xf numFmtId="0" fontId="8" fillId="0" borderId="4" xfId="0" applyFont="1" applyFill="1" applyBorder="1" applyAlignment="1" applyProtection="1">
      <alignment horizontal="right" vertical="center" wrapText="1"/>
    </xf>
    <xf numFmtId="0" fontId="8" fillId="0" borderId="4"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2" fillId="0" borderId="1" xfId="5" applyFont="1" applyFill="1" applyBorder="1" applyAlignment="1">
      <alignment horizontal="center" vertical="center" wrapText="1"/>
    </xf>
    <xf numFmtId="0" fontId="2" fillId="0" borderId="1" xfId="5" applyFont="1" applyFill="1" applyBorder="1" applyAlignment="1">
      <alignment horizontal="left" vertical="center" wrapText="1"/>
    </xf>
    <xf numFmtId="0" fontId="2" fillId="0" borderId="5" xfId="0"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wrapText="1"/>
    </xf>
    <xf numFmtId="0" fontId="9" fillId="0" borderId="1" xfId="5" applyFont="1" applyFill="1" applyBorder="1" applyAlignment="1">
      <alignment horizontal="center" vertical="center" wrapText="1"/>
    </xf>
    <xf numFmtId="0" fontId="9" fillId="0" borderId="1" xfId="5"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2" fillId="0" borderId="8" xfId="15" applyNumberFormat="1" applyFont="1" applyFill="1" applyBorder="1" applyAlignment="1">
      <alignment horizontal="center" vertical="center" wrapText="1"/>
    </xf>
    <xf numFmtId="0" fontId="2" fillId="0" borderId="6" xfId="15" applyNumberFormat="1" applyFont="1" applyFill="1" applyBorder="1" applyAlignment="1">
      <alignment horizontal="left" vertical="center" wrapText="1"/>
    </xf>
    <xf numFmtId="0" fontId="2" fillId="0" borderId="6" xfId="15" applyNumberFormat="1" applyFont="1" applyFill="1" applyBorder="1" applyAlignment="1">
      <alignment horizontal="center" vertical="center" wrapText="1"/>
    </xf>
    <xf numFmtId="0" fontId="2" fillId="0" borderId="7" xfId="15" applyNumberFormat="1" applyFont="1" applyFill="1" applyBorder="1" applyAlignment="1">
      <alignment horizontal="left" vertical="center" wrapText="1"/>
    </xf>
    <xf numFmtId="0" fontId="2" fillId="0" borderId="1" xfId="15" applyNumberFormat="1" applyFont="1" applyFill="1" applyBorder="1" applyAlignment="1">
      <alignment horizontal="center" vertical="center" wrapText="1"/>
    </xf>
    <xf numFmtId="0" fontId="2" fillId="0" borderId="1" xfId="15" applyNumberFormat="1" applyFont="1" applyFill="1" applyBorder="1" applyAlignment="1">
      <alignment horizontal="left" vertical="center" wrapText="1"/>
    </xf>
    <xf numFmtId="0" fontId="41" fillId="0" borderId="1" xfId="5" applyFont="1" applyFill="1" applyBorder="1" applyAlignment="1">
      <alignment horizontal="center" vertical="center" wrapText="1"/>
    </xf>
    <xf numFmtId="0" fontId="2" fillId="0" borderId="8" xfId="5" applyFont="1" applyFill="1" applyBorder="1" applyAlignment="1">
      <alignment horizontal="center" vertical="center" wrapText="1"/>
    </xf>
    <xf numFmtId="0" fontId="2" fillId="0" borderId="6" xfId="5" applyFont="1" applyFill="1" applyBorder="1" applyAlignment="1">
      <alignment horizontal="left" vertical="center" wrapText="1"/>
    </xf>
    <xf numFmtId="0" fontId="2" fillId="0" borderId="6" xfId="5" applyFont="1" applyFill="1" applyBorder="1" applyAlignment="1">
      <alignment horizontal="center" vertical="center" wrapText="1"/>
    </xf>
    <xf numFmtId="0" fontId="2" fillId="0" borderId="7" xfId="5" applyFont="1" applyFill="1" applyBorder="1" applyAlignment="1">
      <alignment horizontal="left" vertical="center" wrapText="1"/>
    </xf>
  </cellXfs>
  <cellStyles count="17">
    <cellStyle name="_ET_STYLE_NoName_00_" xfId="1"/>
    <cellStyle name="常规" xfId="0" builtinId="0"/>
    <cellStyle name="常规 12" xfId="2"/>
    <cellStyle name="常规 121" xfId="3"/>
    <cellStyle name="常规 142" xfId="4"/>
    <cellStyle name="常规 2" xfId="5"/>
    <cellStyle name="常规 2 2" xfId="6"/>
    <cellStyle name="常规 2 5" xfId="7"/>
    <cellStyle name="常规 2 7" xfId="8"/>
    <cellStyle name="常规 3" xfId="9"/>
    <cellStyle name="常规 3 69" xfId="10"/>
    <cellStyle name="常规 33" xfId="11"/>
    <cellStyle name="常规 4" xfId="12"/>
    <cellStyle name="常规 5" xfId="13"/>
    <cellStyle name="常规 6" xfId="14"/>
    <cellStyle name="常规 7" xfId="15"/>
    <cellStyle name="常规_股份2015固投项目_25" xfId="1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V35"/>
  <sheetViews>
    <sheetView topLeftCell="A15" workbookViewId="0">
      <selection activeCell="D31" sqref="D31"/>
    </sheetView>
  </sheetViews>
  <sheetFormatPr defaultColWidth="9" defaultRowHeight="15.6"/>
  <cols>
    <col min="1" max="1" width="29.88671875" style="147" customWidth="1"/>
    <col min="2" max="2" width="14.21875" style="147" customWidth="1"/>
    <col min="3" max="3" width="37.109375" style="147" customWidth="1"/>
    <col min="4" max="4" width="38.21875" style="147" customWidth="1"/>
    <col min="5" max="5" width="20.33203125" style="147" customWidth="1"/>
    <col min="6" max="232" width="9" style="147" customWidth="1"/>
    <col min="233" max="16384" width="9" style="148"/>
  </cols>
  <sheetData>
    <row r="1" spans="1:5">
      <c r="A1" s="178" t="s">
        <v>617</v>
      </c>
      <c r="B1" s="179"/>
      <c r="C1" s="179"/>
      <c r="D1" s="179"/>
      <c r="E1" s="179"/>
    </row>
    <row r="2" spans="1:5" ht="38.25" customHeight="1">
      <c r="A2" s="180"/>
      <c r="B2" s="180"/>
      <c r="C2" s="180"/>
      <c r="D2" s="180"/>
      <c r="E2" s="180"/>
    </row>
    <row r="3" spans="1:5" ht="42.9" customHeight="1">
      <c r="A3" s="149" t="s">
        <v>618</v>
      </c>
      <c r="B3" s="149" t="s">
        <v>619</v>
      </c>
      <c r="C3" s="149" t="s">
        <v>620</v>
      </c>
      <c r="D3" s="149" t="s">
        <v>621</v>
      </c>
      <c r="E3" s="149" t="s">
        <v>622</v>
      </c>
    </row>
    <row r="4" spans="1:5" ht="32.1" customHeight="1">
      <c r="A4" s="149" t="s">
        <v>623</v>
      </c>
      <c r="B4" s="142">
        <f>B5+B16+B21+B26+B27+B28+B29</f>
        <v>76620</v>
      </c>
      <c r="C4" s="150"/>
      <c r="D4" s="150"/>
      <c r="E4" s="151"/>
    </row>
    <row r="5" spans="1:5" ht="32.1" customHeight="1">
      <c r="A5" s="152" t="s">
        <v>624</v>
      </c>
      <c r="B5" s="153">
        <f>B6+B10</f>
        <v>3645</v>
      </c>
      <c r="C5" s="154" t="s">
        <v>625</v>
      </c>
      <c r="D5" s="150"/>
      <c r="E5" s="151"/>
    </row>
    <row r="6" spans="1:5" ht="32.1" customHeight="1">
      <c r="A6" s="152" t="s">
        <v>626</v>
      </c>
      <c r="B6" s="142">
        <f>SUM(B7:B9)</f>
        <v>1850</v>
      </c>
      <c r="C6" s="150"/>
      <c r="D6" s="150"/>
      <c r="E6" s="151"/>
    </row>
    <row r="7" spans="1:5" ht="32.1" customHeight="1">
      <c r="A7" s="150" t="s">
        <v>627</v>
      </c>
      <c r="B7" s="155">
        <v>1100</v>
      </c>
      <c r="C7" s="150"/>
      <c r="D7" s="150"/>
      <c r="E7" s="151"/>
    </row>
    <row r="8" spans="1:5" ht="32.1" customHeight="1">
      <c r="A8" s="150" t="s">
        <v>628</v>
      </c>
      <c r="B8" s="155">
        <v>350</v>
      </c>
      <c r="C8" s="150"/>
      <c r="D8" s="150"/>
      <c r="E8" s="151"/>
    </row>
    <row r="9" spans="1:5" ht="32.1" customHeight="1">
      <c r="A9" s="150" t="s">
        <v>629</v>
      </c>
      <c r="B9" s="155">
        <v>400</v>
      </c>
      <c r="C9" s="150"/>
      <c r="D9" s="150"/>
      <c r="E9" s="151"/>
    </row>
    <row r="10" spans="1:5" ht="32.1" customHeight="1">
      <c r="A10" s="152" t="s">
        <v>630</v>
      </c>
      <c r="B10" s="142">
        <f>SUM(B11:B15)</f>
        <v>1795</v>
      </c>
      <c r="C10" s="150"/>
      <c r="D10" s="150"/>
      <c r="E10" s="151"/>
    </row>
    <row r="11" spans="1:5" ht="32.1" customHeight="1">
      <c r="A11" s="150" t="s">
        <v>631</v>
      </c>
      <c r="B11" s="155">
        <v>199</v>
      </c>
      <c r="C11" s="150"/>
      <c r="D11" s="150"/>
      <c r="E11" s="151"/>
    </row>
    <row r="12" spans="1:5" ht="32.1" customHeight="1">
      <c r="A12" s="150" t="s">
        <v>632</v>
      </c>
      <c r="B12" s="155">
        <v>126</v>
      </c>
      <c r="C12" s="150"/>
      <c r="D12" s="150"/>
      <c r="E12" s="151"/>
    </row>
    <row r="13" spans="1:5" ht="32.1" customHeight="1">
      <c r="A13" s="150" t="s">
        <v>633</v>
      </c>
      <c r="B13" s="155">
        <v>600</v>
      </c>
      <c r="C13" s="150"/>
      <c r="D13" s="150"/>
      <c r="E13" s="150"/>
    </row>
    <row r="14" spans="1:5" ht="32.1" customHeight="1">
      <c r="A14" s="150" t="s">
        <v>634</v>
      </c>
      <c r="B14" s="155">
        <v>470</v>
      </c>
      <c r="C14" s="150"/>
      <c r="D14" s="150"/>
      <c r="E14" s="150"/>
    </row>
    <row r="15" spans="1:5" ht="32.1" customHeight="1">
      <c r="A15" s="150" t="s">
        <v>635</v>
      </c>
      <c r="B15" s="155">
        <v>400</v>
      </c>
      <c r="C15" s="150"/>
      <c r="D15" s="156"/>
      <c r="E15" s="157"/>
    </row>
    <row r="16" spans="1:5" ht="36" customHeight="1">
      <c r="A16" s="152" t="s">
        <v>636</v>
      </c>
      <c r="B16" s="142">
        <f>SUM(B17:B20)</f>
        <v>58800</v>
      </c>
      <c r="C16" s="158"/>
      <c r="D16" s="158"/>
      <c r="E16" s="158"/>
    </row>
    <row r="17" spans="1:7" ht="243.9" customHeight="1">
      <c r="A17" s="150" t="s">
        <v>637</v>
      </c>
      <c r="B17" s="155">
        <v>2000</v>
      </c>
      <c r="C17" s="177" t="s">
        <v>638</v>
      </c>
      <c r="D17" s="177"/>
      <c r="E17" s="154" t="s">
        <v>639</v>
      </c>
    </row>
    <row r="18" spans="1:7" ht="65.099999999999994" customHeight="1">
      <c r="A18" s="150" t="s">
        <v>640</v>
      </c>
      <c r="B18" s="155">
        <f>55000+700</f>
        <v>55700</v>
      </c>
      <c r="C18" s="176" t="s">
        <v>641</v>
      </c>
      <c r="D18" s="177"/>
      <c r="E18" s="177"/>
    </row>
    <row r="19" spans="1:7" ht="36" customHeight="1">
      <c r="A19" s="159" t="s">
        <v>642</v>
      </c>
      <c r="B19" s="155">
        <v>800</v>
      </c>
      <c r="C19" s="176" t="s">
        <v>643</v>
      </c>
      <c r="D19" s="177"/>
      <c r="E19" s="154" t="s">
        <v>644</v>
      </c>
    </row>
    <row r="20" spans="1:7" ht="36" customHeight="1">
      <c r="A20" s="150" t="s">
        <v>645</v>
      </c>
      <c r="B20" s="155">
        <v>300</v>
      </c>
      <c r="C20" s="176" t="s">
        <v>646</v>
      </c>
      <c r="D20" s="181"/>
      <c r="E20" s="157"/>
    </row>
    <row r="21" spans="1:7" ht="36" customHeight="1">
      <c r="A21" s="152" t="s">
        <v>647</v>
      </c>
      <c r="B21" s="142">
        <f>SUM(B22:B25)</f>
        <v>3473</v>
      </c>
      <c r="C21" s="182"/>
      <c r="D21" s="182"/>
      <c r="E21" s="158"/>
    </row>
    <row r="22" spans="1:7" ht="165.9" customHeight="1">
      <c r="A22" s="150" t="s">
        <v>648</v>
      </c>
      <c r="B22" s="155">
        <v>473</v>
      </c>
      <c r="C22" s="154" t="s">
        <v>649</v>
      </c>
      <c r="D22" s="154" t="s">
        <v>650</v>
      </c>
      <c r="E22" s="150" t="s">
        <v>651</v>
      </c>
    </row>
    <row r="23" spans="1:7" ht="36" customHeight="1">
      <c r="A23" s="159" t="s">
        <v>652</v>
      </c>
      <c r="B23" s="155">
        <v>100</v>
      </c>
      <c r="C23" s="173" t="s">
        <v>653</v>
      </c>
      <c r="D23" s="174"/>
      <c r="E23" s="175"/>
    </row>
    <row r="24" spans="1:7" ht="81.900000000000006" customHeight="1">
      <c r="A24" s="159" t="s">
        <v>654</v>
      </c>
      <c r="B24" s="155">
        <f>3000-1000</f>
        <v>2000</v>
      </c>
      <c r="C24" s="160" t="s">
        <v>655</v>
      </c>
      <c r="D24" s="154" t="s">
        <v>656</v>
      </c>
      <c r="E24" s="154" t="s">
        <v>657</v>
      </c>
      <c r="G24" s="147">
        <v>5.51</v>
      </c>
    </row>
    <row r="25" spans="1:7" ht="36" customHeight="1">
      <c r="A25" s="159" t="s">
        <v>658</v>
      </c>
      <c r="B25" s="155">
        <v>900</v>
      </c>
      <c r="C25" s="176" t="s">
        <v>659</v>
      </c>
      <c r="D25" s="177"/>
      <c r="E25" s="177"/>
    </row>
    <row r="26" spans="1:7" ht="36" customHeight="1">
      <c r="A26" s="152" t="s">
        <v>660</v>
      </c>
      <c r="B26" s="142">
        <v>6000</v>
      </c>
      <c r="C26" s="176" t="s">
        <v>661</v>
      </c>
      <c r="D26" s="177"/>
      <c r="E26" s="177"/>
    </row>
    <row r="27" spans="1:7" ht="36" customHeight="1">
      <c r="A27" s="152" t="s">
        <v>662</v>
      </c>
      <c r="B27" s="142">
        <v>900</v>
      </c>
      <c r="C27" s="150"/>
      <c r="D27" s="150"/>
      <c r="E27" s="154" t="s">
        <v>663</v>
      </c>
    </row>
    <row r="28" spans="1:7" ht="36" customHeight="1">
      <c r="A28" s="152" t="s">
        <v>664</v>
      </c>
      <c r="B28" s="142">
        <v>1000</v>
      </c>
      <c r="C28" s="154" t="s">
        <v>665</v>
      </c>
      <c r="D28" s="158"/>
      <c r="E28" s="158"/>
    </row>
    <row r="29" spans="1:7" ht="36" customHeight="1">
      <c r="A29" s="152" t="s">
        <v>666</v>
      </c>
      <c r="B29" s="142">
        <f>SUM(B30:B35)</f>
        <v>2802</v>
      </c>
      <c r="C29" s="158"/>
      <c r="D29" s="161"/>
      <c r="E29" s="162"/>
    </row>
    <row r="30" spans="1:7" ht="36" customHeight="1">
      <c r="A30" s="159" t="s">
        <v>667</v>
      </c>
      <c r="B30" s="155">
        <v>315</v>
      </c>
      <c r="C30" s="159"/>
      <c r="D30" s="163"/>
      <c r="E30" s="162"/>
    </row>
    <row r="31" spans="1:7" ht="36" customHeight="1">
      <c r="A31" s="159" t="s">
        <v>668</v>
      </c>
      <c r="B31" s="155">
        <v>140</v>
      </c>
      <c r="C31" s="164"/>
      <c r="D31" s="163"/>
      <c r="E31" s="162"/>
    </row>
    <row r="32" spans="1:7" ht="36" customHeight="1">
      <c r="A32" s="159" t="s">
        <v>669</v>
      </c>
      <c r="B32" s="155">
        <v>957</v>
      </c>
      <c r="C32" s="160" t="s">
        <v>670</v>
      </c>
      <c r="D32" s="163"/>
      <c r="E32" s="162"/>
    </row>
    <row r="33" spans="1:256" ht="36" customHeight="1">
      <c r="A33" s="159" t="s">
        <v>671</v>
      </c>
      <c r="B33" s="155">
        <v>840</v>
      </c>
      <c r="C33" s="154" t="s">
        <v>672</v>
      </c>
      <c r="D33" s="163"/>
      <c r="E33" s="162"/>
    </row>
    <row r="34" spans="1:256" ht="36" customHeight="1">
      <c r="A34" s="159" t="s">
        <v>673</v>
      </c>
      <c r="B34" s="155">
        <v>350</v>
      </c>
      <c r="C34" s="151"/>
      <c r="D34" s="165"/>
      <c r="E34" s="162"/>
    </row>
    <row r="35" spans="1:256" s="146" customFormat="1" ht="36" customHeight="1">
      <c r="A35" s="159" t="s">
        <v>674</v>
      </c>
      <c r="B35" s="166">
        <v>200</v>
      </c>
      <c r="C35" s="167"/>
      <c r="D35" s="167"/>
      <c r="E35" s="167"/>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c r="BT35" s="139"/>
      <c r="BU35" s="139"/>
      <c r="BV35" s="139"/>
      <c r="BW35" s="139"/>
      <c r="BX35" s="139"/>
      <c r="BY35" s="139"/>
      <c r="BZ35" s="139"/>
      <c r="CA35" s="139"/>
      <c r="CB35" s="139"/>
      <c r="CC35" s="139"/>
      <c r="CD35" s="139"/>
      <c r="CE35" s="139"/>
      <c r="CF35" s="139"/>
      <c r="CG35" s="139"/>
      <c r="CH35" s="139"/>
      <c r="CI35" s="139"/>
      <c r="CJ35" s="139"/>
      <c r="CK35" s="139"/>
      <c r="CL35" s="139"/>
      <c r="CM35" s="139"/>
      <c r="CN35" s="139"/>
      <c r="CO35" s="139"/>
      <c r="CP35" s="139"/>
      <c r="CQ35" s="139"/>
      <c r="CR35" s="139"/>
      <c r="CS35" s="139"/>
      <c r="CT35" s="139"/>
      <c r="CU35" s="139"/>
      <c r="CV35" s="139"/>
      <c r="CW35" s="139"/>
      <c r="CX35" s="139"/>
      <c r="CY35" s="139"/>
      <c r="CZ35" s="139"/>
      <c r="DA35" s="139"/>
      <c r="DB35" s="139"/>
      <c r="DC35" s="139"/>
      <c r="DD35" s="139"/>
      <c r="DE35" s="139"/>
      <c r="DF35" s="139"/>
      <c r="DG35" s="139"/>
      <c r="DH35" s="139"/>
      <c r="DI35" s="139"/>
      <c r="DJ35" s="139"/>
      <c r="DK35" s="139"/>
      <c r="DL35" s="139"/>
      <c r="DM35" s="139"/>
      <c r="DN35" s="139"/>
      <c r="DO35" s="139"/>
      <c r="DP35" s="139"/>
      <c r="DQ35" s="139"/>
      <c r="DR35" s="139"/>
      <c r="DS35" s="139"/>
      <c r="DT35" s="139"/>
      <c r="DU35" s="139"/>
      <c r="DV35" s="139"/>
      <c r="DW35" s="139"/>
      <c r="DX35" s="139"/>
      <c r="DY35" s="139"/>
      <c r="DZ35" s="139"/>
      <c r="EA35" s="139"/>
      <c r="EB35" s="139"/>
      <c r="EC35" s="139"/>
      <c r="ED35" s="139"/>
      <c r="EE35" s="139"/>
      <c r="EF35" s="139"/>
      <c r="EG35" s="139"/>
      <c r="EH35" s="139"/>
      <c r="EI35" s="139"/>
      <c r="EJ35" s="139"/>
      <c r="EK35" s="139"/>
      <c r="EL35" s="139"/>
      <c r="EM35" s="139"/>
      <c r="EN35" s="139"/>
      <c r="EO35" s="139"/>
      <c r="EP35" s="139"/>
      <c r="EQ35" s="139"/>
      <c r="ER35" s="139"/>
      <c r="ES35" s="139"/>
      <c r="ET35" s="139"/>
      <c r="EU35" s="139"/>
      <c r="EV35" s="139"/>
      <c r="EW35" s="139"/>
      <c r="EX35" s="139"/>
      <c r="EY35" s="139"/>
      <c r="EZ35" s="139"/>
      <c r="FA35" s="139"/>
      <c r="FB35" s="139"/>
      <c r="FC35" s="139"/>
      <c r="FD35" s="139"/>
      <c r="FE35" s="139"/>
      <c r="FF35" s="139"/>
      <c r="FG35" s="139"/>
      <c r="FH35" s="139"/>
      <c r="FI35" s="139"/>
      <c r="FJ35" s="139"/>
      <c r="FK35" s="139"/>
      <c r="FL35" s="139"/>
      <c r="FM35" s="139"/>
      <c r="FN35" s="139"/>
      <c r="FO35" s="139"/>
      <c r="FP35" s="139"/>
      <c r="FQ35" s="139"/>
      <c r="FR35" s="139"/>
      <c r="FS35" s="139"/>
      <c r="FT35" s="139"/>
      <c r="FU35" s="139"/>
      <c r="FV35" s="139"/>
      <c r="FW35" s="139"/>
      <c r="FX35" s="139"/>
      <c r="FY35" s="139"/>
      <c r="FZ35" s="139"/>
      <c r="GA35" s="139"/>
      <c r="GB35" s="139"/>
      <c r="GC35" s="139"/>
      <c r="GD35" s="139"/>
      <c r="GE35" s="139"/>
      <c r="GF35" s="139"/>
      <c r="GG35" s="139"/>
      <c r="GH35" s="139"/>
      <c r="GI35" s="139"/>
      <c r="GJ35" s="139"/>
      <c r="GK35" s="139"/>
      <c r="GL35" s="139"/>
      <c r="GM35" s="139"/>
      <c r="GN35" s="139"/>
      <c r="GO35" s="139"/>
      <c r="GP35" s="139"/>
      <c r="GQ35" s="139"/>
      <c r="GR35" s="139"/>
      <c r="GS35" s="139"/>
      <c r="GT35" s="139"/>
      <c r="GU35" s="139"/>
      <c r="GV35" s="139"/>
      <c r="GW35" s="139"/>
      <c r="GX35" s="139"/>
      <c r="GY35" s="139"/>
      <c r="GZ35" s="139"/>
      <c r="HA35" s="139"/>
      <c r="HB35" s="139"/>
      <c r="HC35" s="139"/>
      <c r="HD35" s="139"/>
      <c r="HE35" s="139"/>
      <c r="HF35" s="139"/>
      <c r="HG35" s="139"/>
      <c r="HH35" s="139"/>
      <c r="HI35" s="139"/>
      <c r="HJ35" s="139"/>
      <c r="HK35" s="139"/>
      <c r="HL35" s="139"/>
      <c r="HM35" s="139"/>
      <c r="HN35" s="139"/>
      <c r="HO35" s="139"/>
      <c r="HP35" s="139"/>
      <c r="HQ35" s="139"/>
      <c r="HR35" s="139"/>
      <c r="HS35" s="139"/>
      <c r="HT35" s="139"/>
      <c r="HU35" s="139"/>
      <c r="HV35" s="139"/>
      <c r="HW35" s="139"/>
      <c r="HX35" s="139"/>
      <c r="HY35" s="139"/>
      <c r="HZ35" s="139"/>
      <c r="IA35" s="139"/>
      <c r="IB35" s="139"/>
      <c r="IC35" s="139"/>
      <c r="ID35" s="139"/>
      <c r="IE35" s="139"/>
      <c r="IF35" s="139"/>
      <c r="IG35" s="139"/>
      <c r="IH35" s="139"/>
      <c r="II35" s="139"/>
      <c r="IJ35" s="139"/>
      <c r="IK35" s="139"/>
      <c r="IL35" s="139"/>
      <c r="IM35" s="139"/>
      <c r="IN35" s="139"/>
      <c r="IO35" s="139"/>
      <c r="IP35" s="139"/>
      <c r="IQ35" s="139"/>
      <c r="IR35" s="139"/>
      <c r="IS35" s="139"/>
      <c r="IT35" s="139"/>
      <c r="IU35" s="139"/>
      <c r="IV35" s="139"/>
    </row>
  </sheetData>
  <mergeCells count="9">
    <mergeCell ref="C23:E23"/>
    <mergeCell ref="C25:E25"/>
    <mergeCell ref="C26:E26"/>
    <mergeCell ref="A1:E2"/>
    <mergeCell ref="C17:D17"/>
    <mergeCell ref="C18:E18"/>
    <mergeCell ref="C19:D19"/>
    <mergeCell ref="C20:D20"/>
    <mergeCell ref="C21:D21"/>
  </mergeCells>
  <phoneticPr fontId="43" type="noConversion"/>
  <printOptions horizontalCentered="1"/>
  <pageMargins left="0.42916666666666697" right="0.42916666666666697" top="0.9" bottom="0.46875" header="0.30902777777777801" footer="0.34930555555555598"/>
  <pageSetup paperSize="9" firstPageNumber="3" orientation="landscape" useFirstPageNumber="1"/>
  <headerFooter alignWithMargins="0">
    <oddFooter>&amp;C&amp;"宋体"&amp;11第 &amp;P 页</oddFooter>
  </headerFooter>
</worksheet>
</file>

<file path=xl/worksheets/sheet2.xml><?xml version="1.0" encoding="utf-8"?>
<worksheet xmlns="http://schemas.openxmlformats.org/spreadsheetml/2006/main" xmlns:r="http://schemas.openxmlformats.org/officeDocument/2006/relationships">
  <dimension ref="A1:I24"/>
  <sheetViews>
    <sheetView workbookViewId="0">
      <selection sqref="A1:IV65536"/>
    </sheetView>
  </sheetViews>
  <sheetFormatPr defaultColWidth="9" defaultRowHeight="15.6"/>
  <cols>
    <col min="1" max="1" width="15.88671875" style="138" customWidth="1"/>
    <col min="2" max="2" width="17" style="139" customWidth="1"/>
    <col min="3" max="3" width="16.77734375" style="139" customWidth="1"/>
    <col min="4" max="8" width="13.109375" style="139" customWidth="1"/>
    <col min="9" max="9" width="14.21875" style="139" customWidth="1"/>
    <col min="10" max="16384" width="9" style="140"/>
  </cols>
  <sheetData>
    <row r="1" spans="1:9" ht="62.25" customHeight="1">
      <c r="A1" s="183" t="s">
        <v>675</v>
      </c>
      <c r="B1" s="184"/>
      <c r="C1" s="184"/>
      <c r="D1" s="184"/>
      <c r="E1" s="184"/>
      <c r="F1" s="184"/>
      <c r="G1" s="184"/>
      <c r="H1" s="184"/>
      <c r="I1" s="185"/>
    </row>
    <row r="2" spans="1:9" ht="29.25" customHeight="1">
      <c r="A2" s="186" t="s">
        <v>676</v>
      </c>
      <c r="B2" s="187"/>
      <c r="C2" s="187"/>
      <c r="D2" s="187"/>
      <c r="E2" s="187"/>
      <c r="F2" s="187"/>
      <c r="G2" s="187"/>
      <c r="H2" s="187"/>
      <c r="I2" s="188"/>
    </row>
    <row r="3" spans="1:9" ht="36" customHeight="1">
      <c r="A3" s="189" t="s">
        <v>618</v>
      </c>
      <c r="B3" s="190" t="s">
        <v>677</v>
      </c>
      <c r="C3" s="190" t="s">
        <v>678</v>
      </c>
      <c r="D3" s="189" t="s">
        <v>679</v>
      </c>
      <c r="E3" s="190"/>
      <c r="F3" s="190"/>
      <c r="G3" s="190"/>
      <c r="H3" s="190"/>
      <c r="I3" s="189" t="s">
        <v>680</v>
      </c>
    </row>
    <row r="4" spans="1:9" ht="42.75" customHeight="1">
      <c r="A4" s="190"/>
      <c r="B4" s="190"/>
      <c r="C4" s="190"/>
      <c r="D4" s="141" t="s">
        <v>681</v>
      </c>
      <c r="E4" s="141" t="s">
        <v>682</v>
      </c>
      <c r="F4" s="141" t="s">
        <v>683</v>
      </c>
      <c r="G4" s="141" t="s">
        <v>684</v>
      </c>
      <c r="H4" s="141" t="s">
        <v>685</v>
      </c>
      <c r="I4" s="190"/>
    </row>
    <row r="5" spans="1:9" ht="45" customHeight="1">
      <c r="A5" s="143" t="s">
        <v>686</v>
      </c>
      <c r="B5" s="144">
        <v>122.6</v>
      </c>
      <c r="C5" s="144">
        <v>160</v>
      </c>
      <c r="D5" s="144">
        <v>1</v>
      </c>
      <c r="E5" s="144">
        <v>6</v>
      </c>
      <c r="F5" s="144">
        <v>35</v>
      </c>
      <c r="G5" s="144">
        <v>70</v>
      </c>
      <c r="H5" s="144">
        <v>48</v>
      </c>
      <c r="I5" s="145"/>
    </row>
    <row r="6" spans="1:9" ht="45" customHeight="1">
      <c r="A6" s="143" t="s">
        <v>687</v>
      </c>
      <c r="B6" s="144"/>
      <c r="C6" s="144"/>
      <c r="D6" s="144"/>
      <c r="E6" s="144"/>
      <c r="F6" s="144"/>
      <c r="G6" s="144"/>
      <c r="H6" s="144"/>
      <c r="I6" s="145"/>
    </row>
    <row r="7" spans="1:9" ht="45" customHeight="1">
      <c r="A7" s="143" t="s">
        <v>688</v>
      </c>
      <c r="B7" s="144">
        <v>54.6</v>
      </c>
      <c r="C7" s="144">
        <v>71</v>
      </c>
      <c r="D7" s="144"/>
      <c r="E7" s="144"/>
      <c r="F7" s="144">
        <v>32</v>
      </c>
      <c r="G7" s="144"/>
      <c r="H7" s="144">
        <v>39</v>
      </c>
      <c r="I7" s="145"/>
    </row>
    <row r="8" spans="1:9" ht="45" customHeight="1">
      <c r="A8" s="143" t="s">
        <v>689</v>
      </c>
      <c r="B8" s="144">
        <v>68</v>
      </c>
      <c r="C8" s="144">
        <v>89</v>
      </c>
      <c r="D8" s="144">
        <v>1</v>
      </c>
      <c r="E8" s="144">
        <v>6</v>
      </c>
      <c r="F8" s="144">
        <v>3</v>
      </c>
      <c r="G8" s="144">
        <v>70</v>
      </c>
      <c r="H8" s="144">
        <v>9</v>
      </c>
      <c r="I8" s="145"/>
    </row>
    <row r="24" spans="7:7">
      <c r="G24" s="139">
        <v>5.51</v>
      </c>
    </row>
  </sheetData>
  <mergeCells count="7">
    <mergeCell ref="A1:I1"/>
    <mergeCell ref="A2:I2"/>
    <mergeCell ref="D3:H3"/>
    <mergeCell ref="A3:A4"/>
    <mergeCell ref="B3:B4"/>
    <mergeCell ref="C3:C4"/>
    <mergeCell ref="I3:I4"/>
  </mergeCells>
  <phoneticPr fontId="43" type="noConversion"/>
  <pageMargins left="0.9" right="0.55000000000000004" top="1.1388888888888899" bottom="0.97916666666666696" header="0.50902777777777797" footer="0.34930555555555598"/>
  <pageSetup paperSize="9" firstPageNumber="7" orientation="landscape" useFirstPageNumber="1"/>
  <headerFooter alignWithMargins="0">
    <oddFooter>&amp;C&amp;"宋体"&amp;11第 &amp;P 页</oddFooter>
  </headerFooter>
</worksheet>
</file>

<file path=xl/worksheets/sheet3.xml><?xml version="1.0" encoding="utf-8"?>
<worksheet xmlns="http://schemas.openxmlformats.org/spreadsheetml/2006/main" xmlns:r="http://schemas.openxmlformats.org/officeDocument/2006/relationships">
  <dimension ref="A1:IV285"/>
  <sheetViews>
    <sheetView tabSelected="1" topLeftCell="A233" zoomScale="85" workbookViewId="0">
      <selection activeCell="A27" sqref="A27:IV27"/>
    </sheetView>
  </sheetViews>
  <sheetFormatPr defaultRowHeight="14.4"/>
  <cols>
    <col min="1" max="1" width="3.77734375" style="42" customWidth="1"/>
    <col min="2" max="2" width="12.33203125" style="43" customWidth="1"/>
    <col min="3" max="3" width="5" style="42" customWidth="1"/>
    <col min="4" max="4" width="39" style="43" customWidth="1"/>
    <col min="5" max="5" width="4.88671875" style="42" customWidth="1"/>
    <col min="6" max="6" width="9.44140625" style="42" customWidth="1"/>
    <col min="7" max="7" width="17.109375" style="43" customWidth="1"/>
    <col min="8" max="8" width="8.21875" style="42" customWidth="1"/>
    <col min="9" max="9" width="9.44140625" style="42" customWidth="1"/>
    <col min="10" max="10" width="8.77734375" style="43" customWidth="1"/>
    <col min="11" max="11" width="5.44140625" style="42" hidden="1" customWidth="1"/>
    <col min="12" max="12" width="10.21875" style="42" customWidth="1"/>
    <col min="13" max="13" width="9.6640625" style="42" customWidth="1"/>
    <col min="14" max="14" width="11" style="42" customWidth="1"/>
    <col min="15" max="15" width="4.44140625" style="44" customWidth="1"/>
    <col min="16" max="16384" width="8.88671875" style="6"/>
  </cols>
  <sheetData>
    <row r="1" spans="1:15" ht="0.75" hidden="1" customHeight="1">
      <c r="A1" s="45"/>
      <c r="B1" s="45"/>
    </row>
    <row r="2" spans="1:15" ht="22.8" customHeight="1">
      <c r="A2" s="191" t="s">
        <v>485</v>
      </c>
      <c r="B2" s="191"/>
    </row>
    <row r="3" spans="1:15" ht="27" customHeight="1">
      <c r="A3" s="192" t="s">
        <v>616</v>
      </c>
      <c r="B3" s="193"/>
      <c r="C3" s="194"/>
      <c r="D3" s="193"/>
      <c r="E3" s="194"/>
      <c r="F3" s="194"/>
      <c r="G3" s="193"/>
      <c r="H3" s="193"/>
      <c r="I3" s="194"/>
      <c r="J3" s="193"/>
      <c r="K3" s="194"/>
      <c r="L3" s="194"/>
      <c r="M3" s="193"/>
      <c r="N3" s="194"/>
      <c r="O3" s="194"/>
    </row>
    <row r="4" spans="1:15" ht="13.5" customHeight="1">
      <c r="A4" s="195" t="s">
        <v>690</v>
      </c>
      <c r="B4" s="196"/>
      <c r="C4" s="197"/>
      <c r="D4" s="196"/>
      <c r="E4" s="197"/>
      <c r="F4" s="197"/>
      <c r="G4" s="196"/>
      <c r="H4" s="196"/>
      <c r="I4" s="197"/>
      <c r="J4" s="196"/>
      <c r="K4" s="170"/>
      <c r="L4" s="170"/>
      <c r="M4" s="198" t="s">
        <v>691</v>
      </c>
      <c r="N4" s="199"/>
      <c r="O4" s="198"/>
    </row>
    <row r="5" spans="1:15" s="3" customFormat="1" ht="19.5" customHeight="1">
      <c r="A5" s="200" t="s">
        <v>692</v>
      </c>
      <c r="B5" s="200" t="s">
        <v>618</v>
      </c>
      <c r="C5" s="200" t="s">
        <v>693</v>
      </c>
      <c r="D5" s="200" t="s">
        <v>694</v>
      </c>
      <c r="E5" s="200" t="s">
        <v>695</v>
      </c>
      <c r="F5" s="200" t="s">
        <v>696</v>
      </c>
      <c r="G5" s="200" t="s">
        <v>697</v>
      </c>
      <c r="H5" s="200" t="s">
        <v>698</v>
      </c>
      <c r="I5" s="200" t="s">
        <v>699</v>
      </c>
      <c r="J5" s="208"/>
      <c r="K5" s="204" t="s">
        <v>700</v>
      </c>
      <c r="L5" s="200" t="s">
        <v>701</v>
      </c>
      <c r="M5" s="200" t="s">
        <v>702</v>
      </c>
      <c r="N5" s="200" t="s">
        <v>703</v>
      </c>
      <c r="O5" s="200" t="s">
        <v>680</v>
      </c>
    </row>
    <row r="6" spans="1:15" s="3" customFormat="1" ht="36" customHeight="1">
      <c r="A6" s="201"/>
      <c r="B6" s="201"/>
      <c r="C6" s="200"/>
      <c r="D6" s="201"/>
      <c r="E6" s="200"/>
      <c r="F6" s="200"/>
      <c r="G6" s="200"/>
      <c r="H6" s="200"/>
      <c r="I6" s="171" t="s">
        <v>704</v>
      </c>
      <c r="J6" s="171" t="s">
        <v>705</v>
      </c>
      <c r="K6" s="205"/>
      <c r="L6" s="201"/>
      <c r="M6" s="200"/>
      <c r="N6" s="200"/>
      <c r="O6" s="201"/>
    </row>
    <row r="7" spans="1:15" s="3" customFormat="1" ht="23.1" customHeight="1">
      <c r="A7" s="202" t="s">
        <v>706</v>
      </c>
      <c r="B7" s="203"/>
      <c r="C7" s="202"/>
      <c r="D7" s="203"/>
      <c r="E7" s="46"/>
      <c r="F7" s="47">
        <f>F8+F69</f>
        <v>3205101.4299999997</v>
      </c>
      <c r="G7" s="48"/>
      <c r="H7" s="47">
        <f>H8+H69</f>
        <v>508731</v>
      </c>
      <c r="I7" s="47">
        <f>I8+I69</f>
        <v>1252717.6000000001</v>
      </c>
      <c r="J7" s="79"/>
      <c r="K7" s="80"/>
      <c r="L7" s="80"/>
      <c r="M7" s="81"/>
      <c r="N7" s="81"/>
      <c r="O7" s="82"/>
    </row>
    <row r="8" spans="1:15" s="2" customFormat="1" ht="23.1" customHeight="1">
      <c r="A8" s="202" t="s">
        <v>707</v>
      </c>
      <c r="B8" s="203"/>
      <c r="C8" s="202"/>
      <c r="D8" s="203"/>
      <c r="E8" s="49"/>
      <c r="F8" s="47">
        <f>SUM(F9+F37)</f>
        <v>1165704.95</v>
      </c>
      <c r="G8" s="48"/>
      <c r="H8" s="47">
        <f>H9+H37</f>
        <v>508731</v>
      </c>
      <c r="I8" s="47">
        <f>I9+I37</f>
        <v>422712</v>
      </c>
      <c r="J8" s="79"/>
      <c r="K8" s="80"/>
      <c r="L8" s="80"/>
      <c r="M8" s="83"/>
      <c r="N8" s="83"/>
      <c r="O8" s="82"/>
    </row>
    <row r="9" spans="1:15" s="2" customFormat="1" ht="23.1" customHeight="1">
      <c r="A9" s="202" t="s">
        <v>708</v>
      </c>
      <c r="B9" s="203"/>
      <c r="C9" s="202"/>
      <c r="D9" s="203"/>
      <c r="E9" s="171"/>
      <c r="F9" s="50">
        <f>F10+F15+F22</f>
        <v>769433.51</v>
      </c>
      <c r="G9" s="51"/>
      <c r="H9" s="50">
        <f>H10+H15+H22</f>
        <v>324228</v>
      </c>
      <c r="I9" s="50">
        <f>I10+I15+I22</f>
        <v>288951</v>
      </c>
      <c r="J9" s="23"/>
      <c r="K9" s="172"/>
      <c r="L9" s="172"/>
      <c r="M9" s="172"/>
      <c r="N9" s="172"/>
      <c r="O9" s="84"/>
    </row>
    <row r="10" spans="1:15" s="2" customFormat="1" ht="23.1" customHeight="1">
      <c r="A10" s="202" t="s">
        <v>709</v>
      </c>
      <c r="B10" s="203"/>
      <c r="C10" s="202"/>
      <c r="D10" s="203"/>
      <c r="E10" s="171"/>
      <c r="F10" s="50">
        <f>SUM(F11:F14)</f>
        <v>330218</v>
      </c>
      <c r="G10" s="51"/>
      <c r="H10" s="50">
        <f>SUM(H11:H14)</f>
        <v>102961</v>
      </c>
      <c r="I10" s="50">
        <f>SUM(I11:I14)</f>
        <v>113530</v>
      </c>
      <c r="J10" s="23"/>
      <c r="K10" s="172"/>
      <c r="L10" s="172"/>
      <c r="M10" s="172"/>
      <c r="N10" s="172"/>
      <c r="O10" s="84"/>
    </row>
    <row r="11" spans="1:15" s="2" customFormat="1" ht="81" customHeight="1">
      <c r="A11" s="8">
        <v>1</v>
      </c>
      <c r="B11" s="52" t="s">
        <v>710</v>
      </c>
      <c r="C11" s="10" t="s">
        <v>711</v>
      </c>
      <c r="D11" s="168" t="s">
        <v>604</v>
      </c>
      <c r="E11" s="10" t="s">
        <v>712</v>
      </c>
      <c r="F11" s="16">
        <v>300000</v>
      </c>
      <c r="G11" s="53" t="s">
        <v>713</v>
      </c>
      <c r="H11" s="16">
        <v>90711</v>
      </c>
      <c r="I11" s="16">
        <v>100000</v>
      </c>
      <c r="J11" s="9" t="s">
        <v>714</v>
      </c>
      <c r="K11" s="8"/>
      <c r="L11" s="8" t="s">
        <v>715</v>
      </c>
      <c r="M11" s="8" t="s">
        <v>716</v>
      </c>
      <c r="N11" s="8" t="s">
        <v>717</v>
      </c>
      <c r="O11" s="15"/>
    </row>
    <row r="12" spans="1:15" s="3" customFormat="1" ht="54.9" customHeight="1">
      <c r="A12" s="8">
        <v>2</v>
      </c>
      <c r="B12" s="52" t="s">
        <v>718</v>
      </c>
      <c r="C12" s="8" t="s">
        <v>719</v>
      </c>
      <c r="D12" s="52" t="s">
        <v>720</v>
      </c>
      <c r="E12" s="16" t="s">
        <v>721</v>
      </c>
      <c r="F12" s="16">
        <v>8762</v>
      </c>
      <c r="G12" s="169" t="s">
        <v>605</v>
      </c>
      <c r="H12" s="11">
        <v>1000</v>
      </c>
      <c r="I12" s="16">
        <v>7762</v>
      </c>
      <c r="J12" s="9" t="s">
        <v>722</v>
      </c>
      <c r="K12" s="8"/>
      <c r="L12" s="10" t="s">
        <v>723</v>
      </c>
      <c r="M12" s="10" t="s">
        <v>723</v>
      </c>
      <c r="N12" s="8" t="s">
        <v>724</v>
      </c>
      <c r="O12" s="15"/>
    </row>
    <row r="13" spans="1:15" s="3" customFormat="1" ht="46.5" customHeight="1">
      <c r="A13" s="8">
        <v>3</v>
      </c>
      <c r="B13" s="9" t="s">
        <v>725</v>
      </c>
      <c r="C13" s="10" t="s">
        <v>711</v>
      </c>
      <c r="D13" s="17" t="s">
        <v>726</v>
      </c>
      <c r="E13" s="54" t="s">
        <v>727</v>
      </c>
      <c r="F13" s="55">
        <v>19688</v>
      </c>
      <c r="G13" s="53" t="s">
        <v>713</v>
      </c>
      <c r="H13" s="55">
        <v>10750</v>
      </c>
      <c r="I13" s="8">
        <v>4500</v>
      </c>
      <c r="J13" s="9" t="s">
        <v>714</v>
      </c>
      <c r="K13" s="8"/>
      <c r="L13" s="8" t="s">
        <v>723</v>
      </c>
      <c r="M13" s="8" t="s">
        <v>723</v>
      </c>
      <c r="N13" s="8" t="s">
        <v>728</v>
      </c>
      <c r="O13" s="85"/>
    </row>
    <row r="14" spans="1:15" s="24" customFormat="1" ht="57.9" customHeight="1">
      <c r="A14" s="8">
        <v>4</v>
      </c>
      <c r="B14" s="9" t="s">
        <v>729</v>
      </c>
      <c r="C14" s="8" t="s">
        <v>711</v>
      </c>
      <c r="D14" s="9" t="s">
        <v>730</v>
      </c>
      <c r="E14" s="56" t="s">
        <v>721</v>
      </c>
      <c r="F14" s="11">
        <v>1768</v>
      </c>
      <c r="G14" s="12" t="s">
        <v>731</v>
      </c>
      <c r="H14" s="11">
        <v>500</v>
      </c>
      <c r="I14" s="11">
        <v>1268</v>
      </c>
      <c r="J14" s="9" t="s">
        <v>722</v>
      </c>
      <c r="K14" s="8"/>
      <c r="L14" s="56" t="s">
        <v>732</v>
      </c>
      <c r="M14" s="8" t="s">
        <v>732</v>
      </c>
      <c r="N14" s="8" t="s">
        <v>733</v>
      </c>
      <c r="O14" s="21"/>
    </row>
    <row r="15" spans="1:15" s="25" customFormat="1" ht="23.25" customHeight="1">
      <c r="A15" s="206" t="s">
        <v>734</v>
      </c>
      <c r="B15" s="207"/>
      <c r="C15" s="206"/>
      <c r="D15" s="207"/>
      <c r="E15" s="57"/>
      <c r="F15" s="57">
        <f>SUM(F16:F21)</f>
        <v>81626.509999999995</v>
      </c>
      <c r="G15" s="58"/>
      <c r="H15" s="57">
        <f>SUM(H16:H21)</f>
        <v>27323</v>
      </c>
      <c r="I15" s="57">
        <f>SUM(I16:I21)</f>
        <v>38366</v>
      </c>
      <c r="J15" s="86"/>
      <c r="K15" s="87"/>
      <c r="L15" s="88"/>
      <c r="M15" s="88"/>
      <c r="N15" s="88"/>
      <c r="O15" s="88"/>
    </row>
    <row r="16" spans="1:15" s="25" customFormat="1" ht="52.5" customHeight="1">
      <c r="A16" s="59">
        <v>1</v>
      </c>
      <c r="B16" s="60" t="s">
        <v>735</v>
      </c>
      <c r="C16" s="56" t="s">
        <v>711</v>
      </c>
      <c r="D16" s="60" t="s">
        <v>736</v>
      </c>
      <c r="E16" s="56" t="s">
        <v>737</v>
      </c>
      <c r="F16" s="61">
        <v>57079</v>
      </c>
      <c r="G16" s="53" t="s">
        <v>738</v>
      </c>
      <c r="H16" s="56">
        <v>16771</v>
      </c>
      <c r="I16" s="61">
        <v>25000</v>
      </c>
      <c r="J16" s="9" t="s">
        <v>714</v>
      </c>
      <c r="K16" s="8"/>
      <c r="L16" s="56" t="s">
        <v>739</v>
      </c>
      <c r="M16" s="56" t="s">
        <v>739</v>
      </c>
      <c r="N16" s="56" t="s">
        <v>740</v>
      </c>
      <c r="O16" s="56"/>
    </row>
    <row r="17" spans="1:15" s="26" customFormat="1" ht="78.75" customHeight="1">
      <c r="A17" s="59">
        <v>2</v>
      </c>
      <c r="B17" s="53" t="s">
        <v>741</v>
      </c>
      <c r="C17" s="56" t="s">
        <v>711</v>
      </c>
      <c r="D17" s="53" t="s">
        <v>742</v>
      </c>
      <c r="E17" s="56" t="s">
        <v>743</v>
      </c>
      <c r="F17" s="56">
        <v>14500</v>
      </c>
      <c r="G17" s="53" t="s">
        <v>713</v>
      </c>
      <c r="H17" s="56">
        <v>6705</v>
      </c>
      <c r="I17" s="61">
        <v>7165</v>
      </c>
      <c r="J17" s="9" t="s">
        <v>714</v>
      </c>
      <c r="K17" s="8"/>
      <c r="L17" s="56" t="s">
        <v>744</v>
      </c>
      <c r="M17" s="56" t="s">
        <v>745</v>
      </c>
      <c r="N17" s="56" t="s">
        <v>746</v>
      </c>
      <c r="O17" s="56"/>
    </row>
    <row r="18" spans="1:15" s="26" customFormat="1" ht="67.5" customHeight="1">
      <c r="A18" s="59">
        <v>3</v>
      </c>
      <c r="B18" s="53" t="s">
        <v>747</v>
      </c>
      <c r="C18" s="56" t="s">
        <v>711</v>
      </c>
      <c r="D18" s="53" t="s">
        <v>748</v>
      </c>
      <c r="E18" s="56" t="s">
        <v>721</v>
      </c>
      <c r="F18" s="56">
        <v>1700</v>
      </c>
      <c r="G18" s="53" t="s">
        <v>749</v>
      </c>
      <c r="H18" s="56">
        <v>1004</v>
      </c>
      <c r="I18" s="56">
        <v>696</v>
      </c>
      <c r="J18" s="9" t="s">
        <v>722</v>
      </c>
      <c r="K18" s="8"/>
      <c r="L18" s="56" t="s">
        <v>750</v>
      </c>
      <c r="M18" s="56" t="s">
        <v>745</v>
      </c>
      <c r="N18" s="56" t="s">
        <v>751</v>
      </c>
      <c r="O18" s="53"/>
    </row>
    <row r="19" spans="1:15" s="26" customFormat="1" ht="71.099999999999994" customHeight="1">
      <c r="A19" s="59">
        <v>4</v>
      </c>
      <c r="B19" s="60" t="s">
        <v>752</v>
      </c>
      <c r="C19" s="59" t="s">
        <v>711</v>
      </c>
      <c r="D19" s="60" t="s">
        <v>753</v>
      </c>
      <c r="E19" s="56" t="s">
        <v>721</v>
      </c>
      <c r="F19" s="62">
        <v>2669.51</v>
      </c>
      <c r="G19" s="63" t="s">
        <v>754</v>
      </c>
      <c r="H19" s="62">
        <v>460</v>
      </c>
      <c r="I19" s="62">
        <v>2210</v>
      </c>
      <c r="J19" s="9" t="s">
        <v>722</v>
      </c>
      <c r="K19" s="8"/>
      <c r="L19" s="61" t="s">
        <v>755</v>
      </c>
      <c r="M19" s="56" t="s">
        <v>745</v>
      </c>
      <c r="N19" s="61" t="s">
        <v>756</v>
      </c>
      <c r="O19" s="53"/>
    </row>
    <row r="20" spans="1:15" s="26" customFormat="1" ht="52.5" customHeight="1">
      <c r="A20" s="59">
        <v>5</v>
      </c>
      <c r="B20" s="60" t="s">
        <v>757</v>
      </c>
      <c r="C20" s="59" t="s">
        <v>711</v>
      </c>
      <c r="D20" s="60" t="s">
        <v>758</v>
      </c>
      <c r="E20" s="56" t="s">
        <v>721</v>
      </c>
      <c r="F20" s="62">
        <v>1178</v>
      </c>
      <c r="G20" s="63" t="s">
        <v>759</v>
      </c>
      <c r="H20" s="62">
        <v>642</v>
      </c>
      <c r="I20" s="62">
        <v>536</v>
      </c>
      <c r="J20" s="9" t="s">
        <v>722</v>
      </c>
      <c r="K20" s="8"/>
      <c r="L20" s="59" t="s">
        <v>760</v>
      </c>
      <c r="M20" s="56" t="s">
        <v>745</v>
      </c>
      <c r="N20" s="59" t="s">
        <v>761</v>
      </c>
      <c r="O20" s="53"/>
    </row>
    <row r="21" spans="1:15" s="27" customFormat="1" ht="50.25" customHeight="1">
      <c r="A21" s="59">
        <v>6</v>
      </c>
      <c r="B21" s="64" t="s">
        <v>762</v>
      </c>
      <c r="C21" s="56" t="s">
        <v>711</v>
      </c>
      <c r="D21" s="60" t="s">
        <v>763</v>
      </c>
      <c r="E21" s="56" t="s">
        <v>764</v>
      </c>
      <c r="F21" s="65">
        <v>4500</v>
      </c>
      <c r="G21" s="66" t="s">
        <v>765</v>
      </c>
      <c r="H21" s="62">
        <v>1741</v>
      </c>
      <c r="I21" s="62">
        <v>2759</v>
      </c>
      <c r="J21" s="9" t="s">
        <v>722</v>
      </c>
      <c r="K21" s="8"/>
      <c r="L21" s="61" t="s">
        <v>766</v>
      </c>
      <c r="M21" s="61" t="s">
        <v>767</v>
      </c>
      <c r="N21" s="61" t="s">
        <v>768</v>
      </c>
      <c r="O21" s="53"/>
    </row>
    <row r="22" spans="1:15" s="2" customFormat="1" ht="24.9" customHeight="1">
      <c r="A22" s="202" t="s">
        <v>769</v>
      </c>
      <c r="B22" s="203"/>
      <c r="C22" s="202"/>
      <c r="D22" s="203"/>
      <c r="E22" s="171"/>
      <c r="F22" s="50">
        <f>SUM(F23:F36)</f>
        <v>357589</v>
      </c>
      <c r="G22" s="51"/>
      <c r="H22" s="50">
        <f>SUM(H23:H36)</f>
        <v>193944</v>
      </c>
      <c r="I22" s="50">
        <f>SUM(I23:I36)</f>
        <v>137055</v>
      </c>
      <c r="J22" s="51"/>
      <c r="K22" s="50"/>
      <c r="L22" s="171"/>
      <c r="M22" s="171"/>
      <c r="N22" s="171"/>
      <c r="O22" s="89"/>
    </row>
    <row r="23" spans="1:15" s="4" customFormat="1" ht="91.5" customHeight="1">
      <c r="A23" s="8">
        <v>1</v>
      </c>
      <c r="B23" s="15" t="s">
        <v>770</v>
      </c>
      <c r="C23" s="10" t="s">
        <v>719</v>
      </c>
      <c r="D23" s="15" t="s">
        <v>771</v>
      </c>
      <c r="E23" s="10" t="s">
        <v>721</v>
      </c>
      <c r="F23" s="16">
        <v>50804</v>
      </c>
      <c r="G23" s="15" t="s">
        <v>772</v>
      </c>
      <c r="H23" s="16">
        <v>44362</v>
      </c>
      <c r="I23" s="10">
        <v>6442</v>
      </c>
      <c r="J23" s="9" t="s">
        <v>722</v>
      </c>
      <c r="K23" s="8"/>
      <c r="L23" s="10" t="s">
        <v>773</v>
      </c>
      <c r="M23" s="10" t="s">
        <v>773</v>
      </c>
      <c r="N23" s="8" t="s">
        <v>774</v>
      </c>
      <c r="O23" s="85"/>
    </row>
    <row r="24" spans="1:15" s="3" customFormat="1" ht="75" customHeight="1">
      <c r="A24" s="8">
        <v>2</v>
      </c>
      <c r="B24" s="9" t="s">
        <v>775</v>
      </c>
      <c r="C24" s="8" t="s">
        <v>776</v>
      </c>
      <c r="D24" s="9" t="s">
        <v>777</v>
      </c>
      <c r="E24" s="10" t="s">
        <v>721</v>
      </c>
      <c r="F24" s="67">
        <v>23006</v>
      </c>
      <c r="G24" s="12" t="s">
        <v>778</v>
      </c>
      <c r="H24" s="11">
        <v>20960</v>
      </c>
      <c r="I24" s="11">
        <v>2046</v>
      </c>
      <c r="J24" s="9" t="s">
        <v>722</v>
      </c>
      <c r="K24" s="8"/>
      <c r="L24" s="8" t="s">
        <v>723</v>
      </c>
      <c r="M24" s="8" t="s">
        <v>723</v>
      </c>
      <c r="N24" s="8" t="s">
        <v>779</v>
      </c>
      <c r="O24" s="90"/>
    </row>
    <row r="25" spans="1:15" s="3" customFormat="1" ht="75" customHeight="1">
      <c r="A25" s="8">
        <v>3</v>
      </c>
      <c r="B25" s="68" t="s">
        <v>780</v>
      </c>
      <c r="C25" s="10" t="s">
        <v>719</v>
      </c>
      <c r="D25" s="68" t="s">
        <v>781</v>
      </c>
      <c r="E25" s="10" t="s">
        <v>721</v>
      </c>
      <c r="F25" s="69">
        <v>30630</v>
      </c>
      <c r="G25" s="68" t="s">
        <v>782</v>
      </c>
      <c r="H25" s="11">
        <v>28335</v>
      </c>
      <c r="I25" s="11">
        <v>2295</v>
      </c>
      <c r="J25" s="9" t="s">
        <v>722</v>
      </c>
      <c r="K25" s="8"/>
      <c r="L25" s="78" t="s">
        <v>723</v>
      </c>
      <c r="M25" s="78" t="s">
        <v>723</v>
      </c>
      <c r="N25" s="8" t="s">
        <v>728</v>
      </c>
      <c r="O25" s="90"/>
    </row>
    <row r="26" spans="1:15" s="3" customFormat="1" ht="123.9" customHeight="1">
      <c r="A26" s="8">
        <v>4</v>
      </c>
      <c r="B26" s="68" t="s">
        <v>783</v>
      </c>
      <c r="C26" s="10" t="s">
        <v>719</v>
      </c>
      <c r="D26" s="68" t="s">
        <v>784</v>
      </c>
      <c r="E26" s="10" t="s">
        <v>721</v>
      </c>
      <c r="F26" s="69">
        <v>11327</v>
      </c>
      <c r="G26" s="68" t="s">
        <v>785</v>
      </c>
      <c r="H26" s="11">
        <v>6220</v>
      </c>
      <c r="I26" s="11">
        <v>5107</v>
      </c>
      <c r="J26" s="9" t="s">
        <v>722</v>
      </c>
      <c r="K26" s="8"/>
      <c r="L26" s="78" t="s">
        <v>723</v>
      </c>
      <c r="M26" s="78" t="s">
        <v>723</v>
      </c>
      <c r="N26" s="8" t="s">
        <v>728</v>
      </c>
      <c r="O26" s="90"/>
    </row>
    <row r="27" spans="1:15" s="3" customFormat="1" ht="69.599999999999994" customHeight="1">
      <c r="A27" s="8">
        <v>5</v>
      </c>
      <c r="B27" s="15" t="s">
        <v>786</v>
      </c>
      <c r="C27" s="10" t="s">
        <v>711</v>
      </c>
      <c r="D27" s="15" t="s">
        <v>787</v>
      </c>
      <c r="E27" s="10" t="s">
        <v>737</v>
      </c>
      <c r="F27" s="10">
        <v>31600</v>
      </c>
      <c r="G27" s="15" t="s">
        <v>788</v>
      </c>
      <c r="H27" s="10">
        <v>11141</v>
      </c>
      <c r="I27" s="10">
        <v>15000</v>
      </c>
      <c r="J27" s="9" t="s">
        <v>607</v>
      </c>
      <c r="K27" s="8"/>
      <c r="L27" s="10" t="s">
        <v>789</v>
      </c>
      <c r="M27" s="10" t="s">
        <v>789</v>
      </c>
      <c r="N27" s="10" t="s">
        <v>790</v>
      </c>
      <c r="O27" s="14"/>
    </row>
    <row r="28" spans="1:15" s="2" customFormat="1" ht="59.25" customHeight="1">
      <c r="A28" s="8">
        <v>6</v>
      </c>
      <c r="B28" s="9" t="s">
        <v>791</v>
      </c>
      <c r="C28" s="8" t="s">
        <v>711</v>
      </c>
      <c r="D28" s="9" t="s">
        <v>792</v>
      </c>
      <c r="E28" s="10" t="s">
        <v>737</v>
      </c>
      <c r="F28" s="16">
        <v>80000</v>
      </c>
      <c r="G28" s="52" t="s">
        <v>793</v>
      </c>
      <c r="H28" s="16">
        <v>15069</v>
      </c>
      <c r="I28" s="16">
        <v>50000</v>
      </c>
      <c r="J28" s="9" t="s">
        <v>714</v>
      </c>
      <c r="K28" s="8"/>
      <c r="L28" s="8" t="s">
        <v>794</v>
      </c>
      <c r="M28" s="8" t="s">
        <v>795</v>
      </c>
      <c r="N28" s="8" t="s">
        <v>796</v>
      </c>
      <c r="O28" s="89"/>
    </row>
    <row r="29" spans="1:15" ht="54" customHeight="1">
      <c r="A29" s="8">
        <v>7</v>
      </c>
      <c r="B29" s="9" t="s">
        <v>797</v>
      </c>
      <c r="C29" s="8" t="s">
        <v>711</v>
      </c>
      <c r="D29" s="9" t="s">
        <v>798</v>
      </c>
      <c r="E29" s="10" t="s">
        <v>721</v>
      </c>
      <c r="F29" s="11">
        <v>28800</v>
      </c>
      <c r="G29" s="12" t="s">
        <v>799</v>
      </c>
      <c r="H29" s="16">
        <v>14000</v>
      </c>
      <c r="I29" s="16">
        <v>14800</v>
      </c>
      <c r="J29" s="9" t="s">
        <v>800</v>
      </c>
      <c r="K29" s="8"/>
      <c r="L29" s="8" t="s">
        <v>801</v>
      </c>
      <c r="M29" s="8" t="s">
        <v>773</v>
      </c>
      <c r="N29" s="8" t="s">
        <v>802</v>
      </c>
      <c r="O29" s="12"/>
    </row>
    <row r="30" spans="1:15" ht="45.9" customHeight="1">
      <c r="A30" s="8">
        <v>8</v>
      </c>
      <c r="B30" s="9" t="s">
        <v>803</v>
      </c>
      <c r="C30" s="8" t="s">
        <v>711</v>
      </c>
      <c r="D30" s="15" t="s">
        <v>804</v>
      </c>
      <c r="E30" s="10" t="s">
        <v>721</v>
      </c>
      <c r="F30" s="10">
        <v>24000</v>
      </c>
      <c r="G30" s="12" t="s">
        <v>799</v>
      </c>
      <c r="H30" s="16">
        <v>12160</v>
      </c>
      <c r="I30" s="16">
        <v>11840</v>
      </c>
      <c r="J30" s="9" t="s">
        <v>800</v>
      </c>
      <c r="K30" s="8"/>
      <c r="L30" s="8" t="s">
        <v>801</v>
      </c>
      <c r="M30" s="8" t="s">
        <v>773</v>
      </c>
      <c r="N30" s="8" t="s">
        <v>802</v>
      </c>
      <c r="O30" s="12"/>
    </row>
    <row r="31" spans="1:15" s="3" customFormat="1" ht="54" customHeight="1">
      <c r="A31" s="8">
        <v>9</v>
      </c>
      <c r="B31" s="9" t="s">
        <v>805</v>
      </c>
      <c r="C31" s="8" t="s">
        <v>711</v>
      </c>
      <c r="D31" s="9" t="s">
        <v>806</v>
      </c>
      <c r="E31" s="10" t="s">
        <v>721</v>
      </c>
      <c r="F31" s="11">
        <v>3000</v>
      </c>
      <c r="G31" s="12" t="s">
        <v>807</v>
      </c>
      <c r="H31" s="11">
        <v>2290</v>
      </c>
      <c r="I31" s="11">
        <v>710</v>
      </c>
      <c r="J31" s="9" t="s">
        <v>722</v>
      </c>
      <c r="K31" s="8"/>
      <c r="L31" s="8" t="s">
        <v>808</v>
      </c>
      <c r="M31" s="8" t="s">
        <v>773</v>
      </c>
      <c r="N31" s="8" t="s">
        <v>809</v>
      </c>
      <c r="O31" s="12"/>
    </row>
    <row r="32" spans="1:15" s="3" customFormat="1" ht="50.1" customHeight="1">
      <c r="A32" s="8">
        <v>10</v>
      </c>
      <c r="B32" s="9" t="s">
        <v>810</v>
      </c>
      <c r="C32" s="8" t="s">
        <v>711</v>
      </c>
      <c r="D32" s="9" t="s">
        <v>811</v>
      </c>
      <c r="E32" s="10" t="s">
        <v>712</v>
      </c>
      <c r="F32" s="70">
        <v>30000</v>
      </c>
      <c r="G32" s="12" t="s">
        <v>812</v>
      </c>
      <c r="H32" s="11">
        <v>18800</v>
      </c>
      <c r="I32" s="11">
        <v>5000</v>
      </c>
      <c r="J32" s="9" t="s">
        <v>714</v>
      </c>
      <c r="K32" s="8"/>
      <c r="L32" s="8" t="s">
        <v>813</v>
      </c>
      <c r="M32" s="8" t="s">
        <v>773</v>
      </c>
      <c r="N32" s="8" t="s">
        <v>814</v>
      </c>
      <c r="O32" s="90"/>
    </row>
    <row r="33" spans="1:15" s="3" customFormat="1" ht="51.9" customHeight="1">
      <c r="A33" s="8">
        <v>11</v>
      </c>
      <c r="B33" s="9" t="s">
        <v>815</v>
      </c>
      <c r="C33" s="8" t="s">
        <v>711</v>
      </c>
      <c r="D33" s="9" t="s">
        <v>816</v>
      </c>
      <c r="E33" s="10" t="s">
        <v>721</v>
      </c>
      <c r="F33" s="70">
        <v>11210</v>
      </c>
      <c r="G33" s="12" t="s">
        <v>817</v>
      </c>
      <c r="H33" s="11">
        <v>2510</v>
      </c>
      <c r="I33" s="11">
        <v>8700</v>
      </c>
      <c r="J33" s="9" t="s">
        <v>722</v>
      </c>
      <c r="K33" s="8"/>
      <c r="L33" s="8" t="s">
        <v>818</v>
      </c>
      <c r="M33" s="8" t="s">
        <v>773</v>
      </c>
      <c r="N33" s="8" t="s">
        <v>819</v>
      </c>
      <c r="O33" s="90"/>
    </row>
    <row r="34" spans="1:15" s="3" customFormat="1" ht="53.1" customHeight="1">
      <c r="A34" s="8">
        <v>12</v>
      </c>
      <c r="B34" s="9" t="s">
        <v>820</v>
      </c>
      <c r="C34" s="8" t="s">
        <v>711</v>
      </c>
      <c r="D34" s="9" t="s">
        <v>821</v>
      </c>
      <c r="E34" s="10" t="s">
        <v>721</v>
      </c>
      <c r="F34" s="70">
        <v>10640</v>
      </c>
      <c r="G34" s="12" t="s">
        <v>822</v>
      </c>
      <c r="H34" s="11">
        <v>8347</v>
      </c>
      <c r="I34" s="11">
        <v>2293</v>
      </c>
      <c r="J34" s="9" t="s">
        <v>722</v>
      </c>
      <c r="K34" s="8"/>
      <c r="L34" s="8" t="s">
        <v>818</v>
      </c>
      <c r="M34" s="8" t="s">
        <v>773</v>
      </c>
      <c r="N34" s="8" t="s">
        <v>819</v>
      </c>
      <c r="O34" s="90"/>
    </row>
    <row r="35" spans="1:15" s="3" customFormat="1" ht="52.5" customHeight="1">
      <c r="A35" s="8">
        <v>13</v>
      </c>
      <c r="B35" s="9" t="s">
        <v>823</v>
      </c>
      <c r="C35" s="8" t="s">
        <v>711</v>
      </c>
      <c r="D35" s="9" t="s">
        <v>824</v>
      </c>
      <c r="E35" s="10" t="s">
        <v>721</v>
      </c>
      <c r="F35" s="70">
        <v>11362</v>
      </c>
      <c r="G35" s="12" t="s">
        <v>825</v>
      </c>
      <c r="H35" s="11">
        <v>1946</v>
      </c>
      <c r="I35" s="11">
        <v>9416</v>
      </c>
      <c r="J35" s="9" t="s">
        <v>722</v>
      </c>
      <c r="K35" s="8"/>
      <c r="L35" s="8" t="s">
        <v>818</v>
      </c>
      <c r="M35" s="8" t="s">
        <v>773</v>
      </c>
      <c r="N35" s="8" t="s">
        <v>819</v>
      </c>
      <c r="O35" s="90"/>
    </row>
    <row r="36" spans="1:15" s="3" customFormat="1" ht="54" customHeight="1">
      <c r="A36" s="8">
        <v>14</v>
      </c>
      <c r="B36" s="9" t="s">
        <v>826</v>
      </c>
      <c r="C36" s="8" t="s">
        <v>711</v>
      </c>
      <c r="D36" s="9" t="s">
        <v>827</v>
      </c>
      <c r="E36" s="10" t="s">
        <v>721</v>
      </c>
      <c r="F36" s="70">
        <v>11210</v>
      </c>
      <c r="G36" s="12" t="s">
        <v>828</v>
      </c>
      <c r="H36" s="11">
        <v>7804</v>
      </c>
      <c r="I36" s="11">
        <v>3406</v>
      </c>
      <c r="J36" s="9" t="s">
        <v>722</v>
      </c>
      <c r="K36" s="8"/>
      <c r="L36" s="8" t="s">
        <v>818</v>
      </c>
      <c r="M36" s="8" t="s">
        <v>773</v>
      </c>
      <c r="N36" s="8" t="s">
        <v>819</v>
      </c>
      <c r="O36" s="90"/>
    </row>
    <row r="37" spans="1:15" s="2" customFormat="1" ht="24.9" customHeight="1">
      <c r="A37" s="202" t="s">
        <v>829</v>
      </c>
      <c r="B37" s="203"/>
      <c r="C37" s="202"/>
      <c r="D37" s="203"/>
      <c r="E37" s="10"/>
      <c r="F37" s="47">
        <f>F38+F41+F58+F61+F66</f>
        <v>396271.44</v>
      </c>
      <c r="G37" s="47"/>
      <c r="H37" s="47">
        <f>H38+H41+H58+H61+H66</f>
        <v>184503</v>
      </c>
      <c r="I37" s="47">
        <f>I38+I41+I58+I61+I66</f>
        <v>133761</v>
      </c>
      <c r="J37" s="79"/>
      <c r="K37" s="80"/>
      <c r="L37" s="80"/>
      <c r="M37" s="83"/>
      <c r="N37" s="83"/>
      <c r="O37" s="82"/>
    </row>
    <row r="38" spans="1:15" s="3" customFormat="1" ht="24.9" customHeight="1">
      <c r="A38" s="202" t="s">
        <v>830</v>
      </c>
      <c r="B38" s="203"/>
      <c r="C38" s="202"/>
      <c r="D38" s="203"/>
      <c r="E38" s="10"/>
      <c r="F38" s="47">
        <f>SUM(F39:F40)</f>
        <v>70759</v>
      </c>
      <c r="G38" s="47"/>
      <c r="H38" s="47">
        <f>SUM(H39:H40)</f>
        <v>39570</v>
      </c>
      <c r="I38" s="47">
        <f>SUM(I39:I40)</f>
        <v>31121</v>
      </c>
      <c r="J38" s="79"/>
      <c r="K38" s="80"/>
      <c r="L38" s="80"/>
      <c r="M38" s="81"/>
      <c r="N38" s="81"/>
      <c r="O38" s="82"/>
    </row>
    <row r="39" spans="1:15" s="28" customFormat="1" ht="87.9" customHeight="1">
      <c r="A39" s="8">
        <v>1</v>
      </c>
      <c r="B39" s="71" t="s">
        <v>831</v>
      </c>
      <c r="C39" s="8" t="s">
        <v>711</v>
      </c>
      <c r="D39" s="71" t="s">
        <v>832</v>
      </c>
      <c r="E39" s="10" t="s">
        <v>833</v>
      </c>
      <c r="F39" s="10">
        <v>64072</v>
      </c>
      <c r="G39" s="12" t="s">
        <v>834</v>
      </c>
      <c r="H39" s="11">
        <v>38604</v>
      </c>
      <c r="I39" s="11">
        <v>25400</v>
      </c>
      <c r="J39" s="9" t="s">
        <v>714</v>
      </c>
      <c r="K39" s="8"/>
      <c r="L39" s="8" t="s">
        <v>835</v>
      </c>
      <c r="M39" s="8" t="s">
        <v>836</v>
      </c>
      <c r="N39" s="8" t="s">
        <v>837</v>
      </c>
      <c r="O39" s="21"/>
    </row>
    <row r="40" spans="1:15" s="3" customFormat="1" ht="78.75" customHeight="1">
      <c r="A40" s="8">
        <v>2</v>
      </c>
      <c r="B40" s="15" t="s">
        <v>838</v>
      </c>
      <c r="C40" s="8" t="s">
        <v>711</v>
      </c>
      <c r="D40" s="9" t="s">
        <v>839</v>
      </c>
      <c r="E40" s="10" t="s">
        <v>721</v>
      </c>
      <c r="F40" s="10">
        <v>6687</v>
      </c>
      <c r="G40" s="12" t="s">
        <v>840</v>
      </c>
      <c r="H40" s="11">
        <v>966</v>
      </c>
      <c r="I40" s="10">
        <v>5721</v>
      </c>
      <c r="J40" s="9" t="s">
        <v>722</v>
      </c>
      <c r="K40" s="8"/>
      <c r="L40" s="8" t="s">
        <v>841</v>
      </c>
      <c r="M40" s="8" t="s">
        <v>841</v>
      </c>
      <c r="N40" s="8" t="s">
        <v>842</v>
      </c>
      <c r="O40" s="90"/>
    </row>
    <row r="41" spans="1:15" s="2" customFormat="1" ht="24.9" customHeight="1">
      <c r="A41" s="202" t="s">
        <v>843</v>
      </c>
      <c r="B41" s="203"/>
      <c r="C41" s="202"/>
      <c r="D41" s="203"/>
      <c r="E41" s="10"/>
      <c r="F41" s="72">
        <f>SUM(F42:F57)</f>
        <v>229514.9</v>
      </c>
      <c r="G41" s="72"/>
      <c r="H41" s="72">
        <f>SUM(H42:H57)</f>
        <v>84911</v>
      </c>
      <c r="I41" s="72">
        <f>SUM(I42:I57)</f>
        <v>73232</v>
      </c>
      <c r="J41" s="23"/>
      <c r="K41" s="172"/>
      <c r="L41" s="172"/>
      <c r="M41" s="172"/>
      <c r="N41" s="172"/>
      <c r="O41" s="82"/>
    </row>
    <row r="42" spans="1:15" s="3" customFormat="1" ht="83.1" customHeight="1">
      <c r="A42" s="8">
        <v>1</v>
      </c>
      <c r="B42" s="9" t="s">
        <v>844</v>
      </c>
      <c r="C42" s="8" t="s">
        <v>711</v>
      </c>
      <c r="D42" s="15" t="s">
        <v>845</v>
      </c>
      <c r="E42" s="10" t="s">
        <v>712</v>
      </c>
      <c r="F42" s="11">
        <v>18000</v>
      </c>
      <c r="G42" s="15" t="s">
        <v>846</v>
      </c>
      <c r="H42" s="10">
        <v>15500</v>
      </c>
      <c r="I42" s="11">
        <v>1500</v>
      </c>
      <c r="J42" s="9" t="s">
        <v>714</v>
      </c>
      <c r="K42" s="8"/>
      <c r="L42" s="8" t="s">
        <v>847</v>
      </c>
      <c r="M42" s="8" t="s">
        <v>848</v>
      </c>
      <c r="N42" s="8" t="s">
        <v>849</v>
      </c>
      <c r="O42" s="21"/>
    </row>
    <row r="43" spans="1:15" s="3" customFormat="1" ht="82.5" customHeight="1">
      <c r="A43" s="8">
        <v>2</v>
      </c>
      <c r="B43" s="9" t="s">
        <v>850</v>
      </c>
      <c r="C43" s="8" t="s">
        <v>711</v>
      </c>
      <c r="D43" s="15" t="s">
        <v>851</v>
      </c>
      <c r="E43" s="10" t="s">
        <v>721</v>
      </c>
      <c r="F43" s="11">
        <v>32400</v>
      </c>
      <c r="G43" s="15" t="s">
        <v>852</v>
      </c>
      <c r="H43" s="10">
        <v>22500</v>
      </c>
      <c r="I43" s="11">
        <v>9900</v>
      </c>
      <c r="J43" s="9" t="s">
        <v>722</v>
      </c>
      <c r="K43" s="8"/>
      <c r="L43" s="8" t="s">
        <v>847</v>
      </c>
      <c r="M43" s="8" t="s">
        <v>848</v>
      </c>
      <c r="N43" s="8" t="s">
        <v>849</v>
      </c>
      <c r="O43" s="21"/>
    </row>
    <row r="44" spans="1:15" s="3" customFormat="1" ht="60.9" customHeight="1">
      <c r="A44" s="8">
        <v>3</v>
      </c>
      <c r="B44" s="9" t="s">
        <v>853</v>
      </c>
      <c r="C44" s="8" t="s">
        <v>711</v>
      </c>
      <c r="D44" s="12" t="s">
        <v>854</v>
      </c>
      <c r="E44" s="10" t="s">
        <v>737</v>
      </c>
      <c r="F44" s="11">
        <v>4300</v>
      </c>
      <c r="G44" s="15" t="s">
        <v>855</v>
      </c>
      <c r="H44" s="10">
        <v>65</v>
      </c>
      <c r="I44" s="11">
        <v>2500</v>
      </c>
      <c r="J44" s="9" t="s">
        <v>714</v>
      </c>
      <c r="K44" s="8"/>
      <c r="L44" s="8" t="s">
        <v>856</v>
      </c>
      <c r="M44" s="8" t="s">
        <v>848</v>
      </c>
      <c r="N44" s="8" t="s">
        <v>857</v>
      </c>
      <c r="O44" s="21"/>
    </row>
    <row r="45" spans="1:15" s="3" customFormat="1" ht="82.8" customHeight="1">
      <c r="A45" s="8">
        <v>4</v>
      </c>
      <c r="B45" s="9" t="s">
        <v>858</v>
      </c>
      <c r="C45" s="8" t="s">
        <v>711</v>
      </c>
      <c r="D45" s="15" t="s">
        <v>859</v>
      </c>
      <c r="E45" s="10" t="s">
        <v>712</v>
      </c>
      <c r="F45" s="11">
        <v>14500</v>
      </c>
      <c r="G45" s="15" t="s">
        <v>860</v>
      </c>
      <c r="H45" s="10">
        <v>6000</v>
      </c>
      <c r="I45" s="11">
        <v>7000</v>
      </c>
      <c r="J45" s="9" t="s">
        <v>714</v>
      </c>
      <c r="K45" s="8"/>
      <c r="L45" s="8" t="s">
        <v>856</v>
      </c>
      <c r="M45" s="8" t="s">
        <v>848</v>
      </c>
      <c r="N45" s="8" t="s">
        <v>861</v>
      </c>
      <c r="O45" s="21"/>
    </row>
    <row r="46" spans="1:15" s="3" customFormat="1" ht="81" customHeight="1">
      <c r="A46" s="8">
        <v>5</v>
      </c>
      <c r="B46" s="9" t="s">
        <v>862</v>
      </c>
      <c r="C46" s="8" t="s">
        <v>711</v>
      </c>
      <c r="D46" s="15" t="s">
        <v>863</v>
      </c>
      <c r="E46" s="10" t="s">
        <v>721</v>
      </c>
      <c r="F46" s="11">
        <v>2800</v>
      </c>
      <c r="G46" s="15" t="s">
        <v>864</v>
      </c>
      <c r="H46" s="10">
        <v>1657</v>
      </c>
      <c r="I46" s="11">
        <v>1143</v>
      </c>
      <c r="J46" s="9" t="s">
        <v>722</v>
      </c>
      <c r="K46" s="8"/>
      <c r="L46" s="8" t="s">
        <v>856</v>
      </c>
      <c r="M46" s="8" t="s">
        <v>848</v>
      </c>
      <c r="N46" s="8" t="s">
        <v>865</v>
      </c>
      <c r="O46" s="21"/>
    </row>
    <row r="47" spans="1:15" s="3" customFormat="1" ht="62.1" customHeight="1">
      <c r="A47" s="8">
        <v>6</v>
      </c>
      <c r="B47" s="9" t="s">
        <v>866</v>
      </c>
      <c r="C47" s="8" t="s">
        <v>711</v>
      </c>
      <c r="D47" s="9" t="s">
        <v>867</v>
      </c>
      <c r="E47" s="10" t="s">
        <v>721</v>
      </c>
      <c r="F47" s="11">
        <v>2050</v>
      </c>
      <c r="G47" s="15" t="s">
        <v>868</v>
      </c>
      <c r="H47" s="10">
        <v>1451</v>
      </c>
      <c r="I47" s="11">
        <v>599</v>
      </c>
      <c r="J47" s="9" t="s">
        <v>722</v>
      </c>
      <c r="K47" s="8"/>
      <c r="L47" s="8" t="s">
        <v>869</v>
      </c>
      <c r="M47" s="8" t="s">
        <v>848</v>
      </c>
      <c r="N47" s="8" t="s">
        <v>870</v>
      </c>
      <c r="O47" s="21"/>
    </row>
    <row r="48" spans="1:15" s="3" customFormat="1" ht="66.75" customHeight="1">
      <c r="A48" s="8">
        <v>7</v>
      </c>
      <c r="B48" s="9" t="s">
        <v>871</v>
      </c>
      <c r="C48" s="8" t="s">
        <v>711</v>
      </c>
      <c r="D48" s="12" t="s">
        <v>872</v>
      </c>
      <c r="E48" s="10" t="s">
        <v>721</v>
      </c>
      <c r="F48" s="11">
        <v>9610</v>
      </c>
      <c r="G48" s="15" t="s">
        <v>873</v>
      </c>
      <c r="H48" s="10">
        <v>4500</v>
      </c>
      <c r="I48" s="11">
        <v>5110</v>
      </c>
      <c r="J48" s="9" t="s">
        <v>722</v>
      </c>
      <c r="K48" s="8"/>
      <c r="L48" s="8" t="s">
        <v>856</v>
      </c>
      <c r="M48" s="8" t="s">
        <v>848</v>
      </c>
      <c r="N48" s="8" t="s">
        <v>861</v>
      </c>
      <c r="O48" s="21"/>
    </row>
    <row r="49" spans="1:15" s="3" customFormat="1" ht="81.75" customHeight="1">
      <c r="A49" s="8">
        <v>8</v>
      </c>
      <c r="B49" s="9" t="s">
        <v>874</v>
      </c>
      <c r="C49" s="8" t="s">
        <v>711</v>
      </c>
      <c r="D49" s="9" t="s">
        <v>875</v>
      </c>
      <c r="E49" s="10" t="s">
        <v>737</v>
      </c>
      <c r="F49" s="11">
        <v>17235</v>
      </c>
      <c r="G49" s="15" t="s">
        <v>876</v>
      </c>
      <c r="H49" s="10">
        <v>100</v>
      </c>
      <c r="I49" s="11">
        <v>4000</v>
      </c>
      <c r="J49" s="9" t="s">
        <v>714</v>
      </c>
      <c r="K49" s="8"/>
      <c r="L49" s="8" t="s">
        <v>877</v>
      </c>
      <c r="M49" s="8" t="s">
        <v>848</v>
      </c>
      <c r="N49" s="8" t="s">
        <v>878</v>
      </c>
      <c r="O49" s="21"/>
    </row>
    <row r="50" spans="1:15" s="3" customFormat="1" ht="72.900000000000006" customHeight="1">
      <c r="A50" s="8">
        <v>9</v>
      </c>
      <c r="B50" s="9" t="s">
        <v>879</v>
      </c>
      <c r="C50" s="8" t="s">
        <v>711</v>
      </c>
      <c r="D50" s="9" t="s">
        <v>880</v>
      </c>
      <c r="E50" s="10" t="s">
        <v>721</v>
      </c>
      <c r="F50" s="11">
        <v>2900</v>
      </c>
      <c r="G50" s="15" t="s">
        <v>881</v>
      </c>
      <c r="H50" s="10">
        <v>490</v>
      </c>
      <c r="I50" s="11">
        <v>2410</v>
      </c>
      <c r="J50" s="9" t="s">
        <v>722</v>
      </c>
      <c r="K50" s="8"/>
      <c r="L50" s="8" t="s">
        <v>877</v>
      </c>
      <c r="M50" s="8" t="s">
        <v>848</v>
      </c>
      <c r="N50" s="8" t="s">
        <v>878</v>
      </c>
      <c r="O50" s="21"/>
    </row>
    <row r="51" spans="1:15" s="3" customFormat="1" ht="69.75" customHeight="1">
      <c r="A51" s="8">
        <v>10</v>
      </c>
      <c r="B51" s="9" t="s">
        <v>882</v>
      </c>
      <c r="C51" s="8" t="s">
        <v>711</v>
      </c>
      <c r="D51" s="9" t="s">
        <v>883</v>
      </c>
      <c r="E51" s="10" t="s">
        <v>721</v>
      </c>
      <c r="F51" s="11">
        <v>19224</v>
      </c>
      <c r="G51" s="15" t="s">
        <v>884</v>
      </c>
      <c r="H51" s="10">
        <v>3500</v>
      </c>
      <c r="I51" s="11">
        <v>15724</v>
      </c>
      <c r="J51" s="9" t="s">
        <v>722</v>
      </c>
      <c r="K51" s="8"/>
      <c r="L51" s="8" t="s">
        <v>877</v>
      </c>
      <c r="M51" s="8" t="s">
        <v>848</v>
      </c>
      <c r="N51" s="8" t="s">
        <v>878</v>
      </c>
      <c r="O51" s="21"/>
    </row>
    <row r="52" spans="1:15" s="3" customFormat="1" ht="71.25" customHeight="1">
      <c r="A52" s="8">
        <v>11</v>
      </c>
      <c r="B52" s="9" t="s">
        <v>885</v>
      </c>
      <c r="C52" s="8" t="s">
        <v>711</v>
      </c>
      <c r="D52" s="15" t="s">
        <v>886</v>
      </c>
      <c r="E52" s="10" t="s">
        <v>737</v>
      </c>
      <c r="F52" s="11">
        <v>5640</v>
      </c>
      <c r="G52" s="71" t="s">
        <v>887</v>
      </c>
      <c r="H52" s="73">
        <v>600</v>
      </c>
      <c r="I52" s="11">
        <v>4000</v>
      </c>
      <c r="J52" s="9" t="s">
        <v>714</v>
      </c>
      <c r="K52" s="8"/>
      <c r="L52" s="8" t="s">
        <v>856</v>
      </c>
      <c r="M52" s="8" t="s">
        <v>848</v>
      </c>
      <c r="N52" s="8" t="s">
        <v>888</v>
      </c>
      <c r="O52" s="21"/>
    </row>
    <row r="53" spans="1:15" s="3" customFormat="1" ht="78" customHeight="1">
      <c r="A53" s="8">
        <v>12</v>
      </c>
      <c r="B53" s="9" t="s">
        <v>889</v>
      </c>
      <c r="C53" s="8" t="s">
        <v>711</v>
      </c>
      <c r="D53" s="9" t="s">
        <v>890</v>
      </c>
      <c r="E53" s="10" t="s">
        <v>737</v>
      </c>
      <c r="F53" s="11">
        <v>64000</v>
      </c>
      <c r="G53" s="12" t="s">
        <v>891</v>
      </c>
      <c r="H53" s="10">
        <v>8038</v>
      </c>
      <c r="I53" s="11">
        <v>3000</v>
      </c>
      <c r="J53" s="9" t="s">
        <v>714</v>
      </c>
      <c r="K53" s="8"/>
      <c r="L53" s="8" t="s">
        <v>892</v>
      </c>
      <c r="M53" s="8" t="s">
        <v>893</v>
      </c>
      <c r="N53" s="8" t="s">
        <v>894</v>
      </c>
      <c r="O53" s="10"/>
    </row>
    <row r="54" spans="1:15" s="1" customFormat="1" ht="68.099999999999994" customHeight="1">
      <c r="A54" s="8">
        <v>13</v>
      </c>
      <c r="B54" s="9" t="s">
        <v>895</v>
      </c>
      <c r="C54" s="8" t="s">
        <v>711</v>
      </c>
      <c r="D54" s="9" t="s">
        <v>896</v>
      </c>
      <c r="E54" s="10" t="s">
        <v>721</v>
      </c>
      <c r="F54" s="11">
        <v>18855.900000000001</v>
      </c>
      <c r="G54" s="12" t="s">
        <v>897</v>
      </c>
      <c r="H54" s="10">
        <v>13789</v>
      </c>
      <c r="I54" s="11">
        <v>5067</v>
      </c>
      <c r="J54" s="9" t="s">
        <v>722</v>
      </c>
      <c r="K54" s="8"/>
      <c r="L54" s="8" t="s">
        <v>898</v>
      </c>
      <c r="M54" s="8" t="s">
        <v>893</v>
      </c>
      <c r="N54" s="8" t="s">
        <v>899</v>
      </c>
      <c r="O54" s="10"/>
    </row>
    <row r="55" spans="1:15" s="1" customFormat="1" ht="84.75" customHeight="1">
      <c r="A55" s="8">
        <v>14</v>
      </c>
      <c r="B55" s="9" t="s">
        <v>900</v>
      </c>
      <c r="C55" s="8" t="s">
        <v>711</v>
      </c>
      <c r="D55" s="9" t="s">
        <v>901</v>
      </c>
      <c r="E55" s="10" t="s">
        <v>721</v>
      </c>
      <c r="F55" s="11">
        <v>10000</v>
      </c>
      <c r="G55" s="12" t="s">
        <v>902</v>
      </c>
      <c r="H55" s="11">
        <v>2220</v>
      </c>
      <c r="I55" s="11">
        <v>7780</v>
      </c>
      <c r="J55" s="9" t="s">
        <v>722</v>
      </c>
      <c r="K55" s="8"/>
      <c r="L55" s="8" t="s">
        <v>903</v>
      </c>
      <c r="M55" s="16" t="s">
        <v>893</v>
      </c>
      <c r="N55" s="8" t="s">
        <v>904</v>
      </c>
      <c r="O55" s="10"/>
    </row>
    <row r="56" spans="1:15" s="1" customFormat="1" ht="80.099999999999994" customHeight="1">
      <c r="A56" s="8">
        <v>15</v>
      </c>
      <c r="B56" s="14" t="s">
        <v>905</v>
      </c>
      <c r="C56" s="10" t="s">
        <v>711</v>
      </c>
      <c r="D56" s="15" t="s">
        <v>906</v>
      </c>
      <c r="E56" s="10" t="s">
        <v>721</v>
      </c>
      <c r="F56" s="16">
        <v>2500</v>
      </c>
      <c r="G56" s="12" t="s">
        <v>902</v>
      </c>
      <c r="H56" s="11">
        <v>1221</v>
      </c>
      <c r="I56" s="11">
        <v>1279</v>
      </c>
      <c r="J56" s="9" t="s">
        <v>722</v>
      </c>
      <c r="K56" s="8"/>
      <c r="L56" s="8" t="s">
        <v>907</v>
      </c>
      <c r="M56" s="16" t="s">
        <v>893</v>
      </c>
      <c r="N56" s="8" t="s">
        <v>908</v>
      </c>
      <c r="O56" s="10"/>
    </row>
    <row r="57" spans="1:15" s="3" customFormat="1" ht="78" customHeight="1">
      <c r="A57" s="8">
        <v>16</v>
      </c>
      <c r="B57" s="71" t="s">
        <v>909</v>
      </c>
      <c r="C57" s="8" t="s">
        <v>711</v>
      </c>
      <c r="D57" s="9" t="s">
        <v>910</v>
      </c>
      <c r="E57" s="10" t="s">
        <v>721</v>
      </c>
      <c r="F57" s="74">
        <v>5500</v>
      </c>
      <c r="G57" s="12" t="s">
        <v>911</v>
      </c>
      <c r="H57" s="11">
        <v>3280</v>
      </c>
      <c r="I57" s="11">
        <v>2220</v>
      </c>
      <c r="J57" s="9" t="s">
        <v>722</v>
      </c>
      <c r="K57" s="8"/>
      <c r="L57" s="16" t="s">
        <v>912</v>
      </c>
      <c r="M57" s="16" t="s">
        <v>893</v>
      </c>
      <c r="N57" s="16" t="s">
        <v>913</v>
      </c>
      <c r="O57" s="68"/>
    </row>
    <row r="58" spans="1:15" s="2" customFormat="1" ht="24.9" customHeight="1">
      <c r="A58" s="202" t="s">
        <v>914</v>
      </c>
      <c r="B58" s="203"/>
      <c r="C58" s="202"/>
      <c r="D58" s="203"/>
      <c r="E58" s="10"/>
      <c r="F58" s="75">
        <f>SUM(F59:F60)</f>
        <v>24899</v>
      </c>
      <c r="G58" s="75"/>
      <c r="H58" s="75">
        <f>SUM(H59:H60)</f>
        <v>20935</v>
      </c>
      <c r="I58" s="75">
        <f>SUM(I59:I60)</f>
        <v>3900</v>
      </c>
      <c r="J58" s="23"/>
      <c r="K58" s="172"/>
      <c r="L58" s="172"/>
      <c r="M58" s="172"/>
      <c r="N58" s="172"/>
      <c r="O58" s="82"/>
    </row>
    <row r="59" spans="1:15" s="4" customFormat="1" ht="60" customHeight="1">
      <c r="A59" s="76">
        <v>1</v>
      </c>
      <c r="B59" s="9" t="s">
        <v>915</v>
      </c>
      <c r="C59" s="8" t="s">
        <v>711</v>
      </c>
      <c r="D59" s="9" t="s">
        <v>916</v>
      </c>
      <c r="E59" s="10" t="s">
        <v>917</v>
      </c>
      <c r="F59" s="11">
        <v>23961</v>
      </c>
      <c r="G59" s="77" t="s">
        <v>918</v>
      </c>
      <c r="H59" s="11">
        <v>20561</v>
      </c>
      <c r="I59" s="11">
        <v>3400</v>
      </c>
      <c r="J59" s="9" t="s">
        <v>722</v>
      </c>
      <c r="K59" s="8"/>
      <c r="L59" s="8" t="s">
        <v>919</v>
      </c>
      <c r="M59" s="8" t="s">
        <v>920</v>
      </c>
      <c r="N59" s="8" t="s">
        <v>921</v>
      </c>
      <c r="O59" s="82"/>
    </row>
    <row r="60" spans="1:15" s="3" customFormat="1" ht="57" customHeight="1">
      <c r="A60" s="76">
        <v>2</v>
      </c>
      <c r="B60" s="9" t="s">
        <v>922</v>
      </c>
      <c r="C60" s="8" t="s">
        <v>711</v>
      </c>
      <c r="D60" s="9" t="s">
        <v>923</v>
      </c>
      <c r="E60" s="10" t="s">
        <v>924</v>
      </c>
      <c r="F60" s="11">
        <v>938</v>
      </c>
      <c r="G60" s="12" t="s">
        <v>925</v>
      </c>
      <c r="H60" s="11">
        <v>374</v>
      </c>
      <c r="I60" s="11">
        <v>500</v>
      </c>
      <c r="J60" s="9" t="s">
        <v>714</v>
      </c>
      <c r="K60" s="8"/>
      <c r="L60" s="8" t="s">
        <v>926</v>
      </c>
      <c r="M60" s="8" t="s">
        <v>926</v>
      </c>
      <c r="N60" s="8" t="s">
        <v>927</v>
      </c>
      <c r="O60" s="91"/>
    </row>
    <row r="61" spans="1:15" s="29" customFormat="1" ht="24.75" customHeight="1">
      <c r="A61" s="209" t="s">
        <v>928</v>
      </c>
      <c r="B61" s="210"/>
      <c r="C61" s="211"/>
      <c r="D61" s="212"/>
      <c r="E61" s="171"/>
      <c r="F61" s="47">
        <f>SUM(F62:F65)</f>
        <v>48535.54</v>
      </c>
      <c r="G61" s="47"/>
      <c r="H61" s="47">
        <f>SUM(H62:H65)</f>
        <v>28917</v>
      </c>
      <c r="I61" s="47">
        <f>SUM(I62:I65)</f>
        <v>13115</v>
      </c>
      <c r="J61" s="23"/>
      <c r="K61" s="172"/>
      <c r="L61" s="172"/>
      <c r="M61" s="172"/>
      <c r="N61" s="172"/>
      <c r="O61" s="92"/>
    </row>
    <row r="62" spans="1:15" s="1" customFormat="1" ht="48.75" customHeight="1">
      <c r="A62" s="78">
        <v>1</v>
      </c>
      <c r="B62" s="15" t="s">
        <v>929</v>
      </c>
      <c r="C62" s="10" t="s">
        <v>711</v>
      </c>
      <c r="D62" s="15" t="s">
        <v>930</v>
      </c>
      <c r="E62" s="10" t="s">
        <v>931</v>
      </c>
      <c r="F62" s="16">
        <v>35000</v>
      </c>
      <c r="G62" s="52" t="s">
        <v>932</v>
      </c>
      <c r="H62" s="16">
        <v>27232</v>
      </c>
      <c r="I62" s="16">
        <v>7768</v>
      </c>
      <c r="J62" s="9" t="s">
        <v>722</v>
      </c>
      <c r="K62" s="8"/>
      <c r="L62" s="10" t="s">
        <v>933</v>
      </c>
      <c r="M62" s="10" t="s">
        <v>934</v>
      </c>
      <c r="N62" s="10" t="s">
        <v>935</v>
      </c>
      <c r="O62" s="91"/>
    </row>
    <row r="63" spans="1:15" s="1" customFormat="1" ht="56.1" customHeight="1">
      <c r="A63" s="78">
        <v>2</v>
      </c>
      <c r="B63" s="9" t="s">
        <v>936</v>
      </c>
      <c r="C63" s="8" t="s">
        <v>711</v>
      </c>
      <c r="D63" s="9" t="s">
        <v>937</v>
      </c>
      <c r="E63" s="10" t="s">
        <v>721</v>
      </c>
      <c r="F63" s="11">
        <v>3000</v>
      </c>
      <c r="G63" s="12" t="s">
        <v>902</v>
      </c>
      <c r="H63" s="11">
        <v>150</v>
      </c>
      <c r="I63" s="11">
        <v>2850</v>
      </c>
      <c r="J63" s="9" t="s">
        <v>722</v>
      </c>
      <c r="K63" s="8"/>
      <c r="L63" s="8" t="s">
        <v>938</v>
      </c>
      <c r="M63" s="16" t="s">
        <v>934</v>
      </c>
      <c r="N63" s="8" t="s">
        <v>939</v>
      </c>
      <c r="O63" s="10"/>
    </row>
    <row r="64" spans="1:15" s="4" customFormat="1" ht="84.9" customHeight="1">
      <c r="A64" s="78">
        <v>3</v>
      </c>
      <c r="B64" s="15" t="s">
        <v>940</v>
      </c>
      <c r="C64" s="8" t="s">
        <v>711</v>
      </c>
      <c r="D64" s="15" t="s">
        <v>941</v>
      </c>
      <c r="E64" s="10" t="s">
        <v>833</v>
      </c>
      <c r="F64" s="16">
        <v>9535.5400000000009</v>
      </c>
      <c r="G64" s="15" t="s">
        <v>942</v>
      </c>
      <c r="H64" s="16">
        <v>1032</v>
      </c>
      <c r="I64" s="16">
        <v>2000</v>
      </c>
      <c r="J64" s="9" t="s">
        <v>714</v>
      </c>
      <c r="K64" s="8"/>
      <c r="L64" s="10" t="s">
        <v>943</v>
      </c>
      <c r="M64" s="10" t="s">
        <v>943</v>
      </c>
      <c r="N64" s="10" t="s">
        <v>944</v>
      </c>
      <c r="O64" s="14"/>
    </row>
    <row r="65" spans="1:256" s="26" customFormat="1" ht="60" customHeight="1">
      <c r="A65" s="78">
        <v>4</v>
      </c>
      <c r="B65" s="53" t="s">
        <v>945</v>
      </c>
      <c r="C65" s="8" t="s">
        <v>711</v>
      </c>
      <c r="D65" s="53" t="s">
        <v>946</v>
      </c>
      <c r="E65" s="10" t="s">
        <v>721</v>
      </c>
      <c r="F65" s="56">
        <v>1000</v>
      </c>
      <c r="G65" s="53" t="s">
        <v>947</v>
      </c>
      <c r="H65" s="16">
        <v>503</v>
      </c>
      <c r="I65" s="16">
        <v>497</v>
      </c>
      <c r="J65" s="9" t="s">
        <v>722</v>
      </c>
      <c r="K65" s="8"/>
      <c r="L65" s="56" t="s">
        <v>948</v>
      </c>
      <c r="M65" s="10" t="s">
        <v>943</v>
      </c>
      <c r="N65" s="56" t="s">
        <v>949</v>
      </c>
      <c r="O65" s="56"/>
    </row>
    <row r="66" spans="1:256" s="2" customFormat="1" ht="26.1" customHeight="1">
      <c r="A66" s="202" t="s">
        <v>950</v>
      </c>
      <c r="B66" s="203"/>
      <c r="C66" s="202"/>
      <c r="D66" s="203"/>
      <c r="E66" s="10"/>
      <c r="F66" s="75">
        <f>SUM(F67:F68)</f>
        <v>22563</v>
      </c>
      <c r="G66" s="75"/>
      <c r="H66" s="75">
        <f>SUM(H67:H68)</f>
        <v>10170</v>
      </c>
      <c r="I66" s="75">
        <f>SUM(I67:I68)</f>
        <v>12393</v>
      </c>
      <c r="J66" s="23"/>
      <c r="K66" s="172"/>
      <c r="L66" s="172"/>
      <c r="M66" s="172"/>
      <c r="N66" s="172"/>
      <c r="O66" s="82"/>
    </row>
    <row r="67" spans="1:256" s="2" customFormat="1" ht="79.2" customHeight="1">
      <c r="A67" s="8">
        <v>1</v>
      </c>
      <c r="B67" s="9" t="s">
        <v>951</v>
      </c>
      <c r="C67" s="8" t="s">
        <v>711</v>
      </c>
      <c r="D67" s="9" t="s">
        <v>608</v>
      </c>
      <c r="E67" s="10" t="s">
        <v>721</v>
      </c>
      <c r="F67" s="11">
        <v>14500</v>
      </c>
      <c r="G67" s="93" t="s">
        <v>952</v>
      </c>
      <c r="H67" s="8">
        <v>2850</v>
      </c>
      <c r="I67" s="8">
        <v>11650</v>
      </c>
      <c r="J67" s="9" t="s">
        <v>722</v>
      </c>
      <c r="K67" s="8"/>
      <c r="L67" s="8" t="s">
        <v>953</v>
      </c>
      <c r="M67" s="8" t="s">
        <v>848</v>
      </c>
      <c r="N67" s="8" t="s">
        <v>954</v>
      </c>
      <c r="O67" s="82"/>
    </row>
    <row r="68" spans="1:256" s="4" customFormat="1" ht="60" customHeight="1">
      <c r="A68" s="8">
        <v>2</v>
      </c>
      <c r="B68" s="9" t="s">
        <v>955</v>
      </c>
      <c r="C68" s="8" t="s">
        <v>711</v>
      </c>
      <c r="D68" s="9" t="s">
        <v>956</v>
      </c>
      <c r="E68" s="10" t="s">
        <v>721</v>
      </c>
      <c r="F68" s="11">
        <v>8063</v>
      </c>
      <c r="G68" s="93" t="s">
        <v>957</v>
      </c>
      <c r="H68" s="8">
        <v>7320</v>
      </c>
      <c r="I68" s="8">
        <v>743</v>
      </c>
      <c r="J68" s="9" t="s">
        <v>722</v>
      </c>
      <c r="K68" s="8"/>
      <c r="L68" s="8" t="s">
        <v>958</v>
      </c>
      <c r="M68" s="8" t="s">
        <v>959</v>
      </c>
      <c r="N68" s="8" t="s">
        <v>960</v>
      </c>
      <c r="O68" s="15"/>
    </row>
    <row r="69" spans="1:256" s="30" customFormat="1" ht="23.1" customHeight="1">
      <c r="A69" s="202" t="s">
        <v>961</v>
      </c>
      <c r="B69" s="203"/>
      <c r="C69" s="202"/>
      <c r="D69" s="203"/>
      <c r="E69" s="10"/>
      <c r="F69" s="50">
        <f>F70+F133</f>
        <v>2039396.48</v>
      </c>
      <c r="G69" s="51"/>
      <c r="H69" s="50"/>
      <c r="I69" s="50">
        <f>I70+I133</f>
        <v>830005.6</v>
      </c>
      <c r="J69" s="84"/>
      <c r="K69" s="171"/>
      <c r="L69" s="171"/>
      <c r="M69" s="171"/>
      <c r="N69" s="171"/>
      <c r="O69" s="114"/>
    </row>
    <row r="70" spans="1:256" s="2" customFormat="1" ht="23.1" customHeight="1">
      <c r="A70" s="202" t="s">
        <v>962</v>
      </c>
      <c r="B70" s="203"/>
      <c r="C70" s="202"/>
      <c r="D70" s="203"/>
      <c r="E70" s="10"/>
      <c r="F70" s="50">
        <f>F71+F93++F115</f>
        <v>1124082.83</v>
      </c>
      <c r="G70" s="50"/>
      <c r="H70" s="50"/>
      <c r="I70" s="50">
        <f>I71+I93++I115</f>
        <v>485517.6</v>
      </c>
      <c r="J70" s="23"/>
      <c r="K70" s="172"/>
      <c r="L70" s="172"/>
      <c r="M70" s="172"/>
      <c r="N70" s="172"/>
      <c r="O70" s="84"/>
    </row>
    <row r="71" spans="1:256" s="2" customFormat="1" ht="23.1" customHeight="1">
      <c r="A71" s="202" t="s">
        <v>963</v>
      </c>
      <c r="B71" s="203"/>
      <c r="C71" s="202"/>
      <c r="D71" s="203"/>
      <c r="E71" s="10"/>
      <c r="F71" s="50">
        <f>SUM(F72:F92)</f>
        <v>286942.75999999995</v>
      </c>
      <c r="G71" s="51"/>
      <c r="H71" s="50"/>
      <c r="I71" s="50">
        <f>SUM(I72:I92)</f>
        <v>123075.36</v>
      </c>
      <c r="J71" s="23"/>
      <c r="K71" s="172"/>
      <c r="L71" s="172"/>
      <c r="M71" s="172"/>
      <c r="N71" s="172"/>
      <c r="O71" s="84"/>
    </row>
    <row r="72" spans="1:256" s="4" customFormat="1" ht="69.900000000000006" customHeight="1">
      <c r="A72" s="10">
        <v>1</v>
      </c>
      <c r="B72" s="15" t="s">
        <v>964</v>
      </c>
      <c r="C72" s="10" t="s">
        <v>965</v>
      </c>
      <c r="D72" s="15" t="s">
        <v>966</v>
      </c>
      <c r="E72" s="10" t="s">
        <v>967</v>
      </c>
      <c r="F72" s="16">
        <v>117881</v>
      </c>
      <c r="G72" s="93" t="s">
        <v>968</v>
      </c>
      <c r="H72" s="10"/>
      <c r="I72" s="16">
        <v>30000</v>
      </c>
      <c r="J72" s="9" t="s">
        <v>714</v>
      </c>
      <c r="K72" s="8" t="s">
        <v>969</v>
      </c>
      <c r="L72" s="10" t="s">
        <v>970</v>
      </c>
      <c r="M72" s="10" t="s">
        <v>971</v>
      </c>
      <c r="N72" s="10" t="s">
        <v>972</v>
      </c>
      <c r="O72" s="18"/>
    </row>
    <row r="73" spans="1:256" s="5" customFormat="1" ht="77.099999999999994" customHeight="1">
      <c r="A73" s="10">
        <v>2</v>
      </c>
      <c r="B73" s="17" t="s">
        <v>973</v>
      </c>
      <c r="C73" s="10" t="s">
        <v>974</v>
      </c>
      <c r="D73" s="17" t="s">
        <v>975</v>
      </c>
      <c r="E73" s="54" t="s">
        <v>976</v>
      </c>
      <c r="F73" s="19">
        <v>52040.99</v>
      </c>
      <c r="G73" s="17" t="s">
        <v>977</v>
      </c>
      <c r="H73" s="54"/>
      <c r="I73" s="16">
        <v>10000</v>
      </c>
      <c r="J73" s="9" t="s">
        <v>714</v>
      </c>
      <c r="K73" s="8" t="s">
        <v>978</v>
      </c>
      <c r="L73" s="13" t="s">
        <v>723</v>
      </c>
      <c r="M73" s="13" t="s">
        <v>723</v>
      </c>
      <c r="N73" s="13" t="s">
        <v>728</v>
      </c>
      <c r="O73" s="18"/>
    </row>
    <row r="74" spans="1:256" s="5" customFormat="1" ht="81" customHeight="1">
      <c r="A74" s="10">
        <v>3</v>
      </c>
      <c r="B74" s="17" t="s">
        <v>979</v>
      </c>
      <c r="C74" s="10" t="s">
        <v>974</v>
      </c>
      <c r="D74" s="17" t="s">
        <v>980</v>
      </c>
      <c r="E74" s="54" t="s">
        <v>976</v>
      </c>
      <c r="F74" s="19">
        <v>40616.660000000003</v>
      </c>
      <c r="G74" s="94" t="s">
        <v>981</v>
      </c>
      <c r="H74" s="54"/>
      <c r="I74" s="16">
        <v>20000</v>
      </c>
      <c r="J74" s="9" t="s">
        <v>714</v>
      </c>
      <c r="K74" s="8" t="s">
        <v>982</v>
      </c>
      <c r="L74" s="13" t="s">
        <v>723</v>
      </c>
      <c r="M74" s="13" t="s">
        <v>723</v>
      </c>
      <c r="N74" s="13" t="s">
        <v>728</v>
      </c>
      <c r="O74" s="18"/>
    </row>
    <row r="75" spans="1:256" s="5" customFormat="1" ht="78.900000000000006" customHeight="1">
      <c r="A75" s="10">
        <v>4</v>
      </c>
      <c r="B75" s="17" t="s">
        <v>983</v>
      </c>
      <c r="C75" s="8" t="s">
        <v>719</v>
      </c>
      <c r="D75" s="17" t="s">
        <v>984</v>
      </c>
      <c r="E75" s="54" t="s">
        <v>985</v>
      </c>
      <c r="F75" s="55">
        <v>21676</v>
      </c>
      <c r="G75" s="17" t="s">
        <v>986</v>
      </c>
      <c r="H75" s="54"/>
      <c r="I75" s="16">
        <v>17080</v>
      </c>
      <c r="J75" s="9" t="s">
        <v>714</v>
      </c>
      <c r="K75" s="8" t="s">
        <v>987</v>
      </c>
      <c r="L75" s="13" t="s">
        <v>723</v>
      </c>
      <c r="M75" s="13" t="s">
        <v>723</v>
      </c>
      <c r="N75" s="13" t="s">
        <v>728</v>
      </c>
      <c r="O75" s="54"/>
    </row>
    <row r="76" spans="1:256" s="5" customFormat="1" ht="99.9" customHeight="1">
      <c r="A76" s="10">
        <v>5</v>
      </c>
      <c r="B76" s="17" t="s">
        <v>988</v>
      </c>
      <c r="C76" s="10" t="s">
        <v>719</v>
      </c>
      <c r="D76" s="17" t="s">
        <v>989</v>
      </c>
      <c r="E76" s="54" t="s">
        <v>990</v>
      </c>
      <c r="F76" s="55">
        <v>3481</v>
      </c>
      <c r="G76" s="17" t="s">
        <v>991</v>
      </c>
      <c r="H76" s="54"/>
      <c r="I76" s="16">
        <f>F76*0.8</f>
        <v>2784.8</v>
      </c>
      <c r="J76" s="101" t="s">
        <v>714</v>
      </c>
      <c r="K76" s="13" t="s">
        <v>987</v>
      </c>
      <c r="L76" s="13" t="s">
        <v>723</v>
      </c>
      <c r="M76" s="13" t="s">
        <v>723</v>
      </c>
      <c r="N76" s="13" t="s">
        <v>779</v>
      </c>
      <c r="O76" s="18"/>
    </row>
    <row r="77" spans="1:256" s="5" customFormat="1" ht="65.099999999999994" customHeight="1">
      <c r="A77" s="10">
        <v>6</v>
      </c>
      <c r="B77" s="17" t="s">
        <v>992</v>
      </c>
      <c r="C77" s="10" t="s">
        <v>719</v>
      </c>
      <c r="D77" s="17" t="s">
        <v>993</v>
      </c>
      <c r="E77" s="54" t="s">
        <v>985</v>
      </c>
      <c r="F77" s="55">
        <v>10573</v>
      </c>
      <c r="G77" s="17" t="s">
        <v>994</v>
      </c>
      <c r="H77" s="54"/>
      <c r="I77" s="16">
        <f>F77*0.8</f>
        <v>8458.4</v>
      </c>
      <c r="J77" s="9" t="s">
        <v>714</v>
      </c>
      <c r="K77" s="8" t="s">
        <v>987</v>
      </c>
      <c r="L77" s="13" t="s">
        <v>723</v>
      </c>
      <c r="M77" s="13" t="s">
        <v>723</v>
      </c>
      <c r="N77" s="13" t="s">
        <v>995</v>
      </c>
      <c r="O77" s="18"/>
    </row>
    <row r="78" spans="1:256" s="3" customFormat="1" ht="47.1" customHeight="1">
      <c r="A78" s="10">
        <v>7</v>
      </c>
      <c r="B78" s="15" t="s">
        <v>996</v>
      </c>
      <c r="C78" s="10" t="s">
        <v>974</v>
      </c>
      <c r="D78" s="15" t="s">
        <v>997</v>
      </c>
      <c r="E78" s="54" t="s">
        <v>998</v>
      </c>
      <c r="F78" s="95">
        <v>10000</v>
      </c>
      <c r="G78" s="15" t="s">
        <v>999</v>
      </c>
      <c r="H78" s="54"/>
      <c r="I78" s="16">
        <v>8000</v>
      </c>
      <c r="J78" s="9" t="s">
        <v>714</v>
      </c>
      <c r="K78" s="8" t="s">
        <v>1000</v>
      </c>
      <c r="L78" s="8" t="s">
        <v>723</v>
      </c>
      <c r="M78" s="8" t="s">
        <v>723</v>
      </c>
      <c r="N78" s="8" t="s">
        <v>728</v>
      </c>
      <c r="O78" s="14"/>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c r="IV78" s="33"/>
    </row>
    <row r="79" spans="1:256" s="7" customFormat="1" ht="48.9" customHeight="1">
      <c r="A79" s="10">
        <v>8</v>
      </c>
      <c r="B79" s="68" t="s">
        <v>1001</v>
      </c>
      <c r="C79" s="10" t="s">
        <v>1002</v>
      </c>
      <c r="D79" s="68" t="s">
        <v>1003</v>
      </c>
      <c r="E79" s="54">
        <v>2021</v>
      </c>
      <c r="F79" s="95">
        <v>6000</v>
      </c>
      <c r="G79" s="15" t="s">
        <v>1004</v>
      </c>
      <c r="H79" s="54"/>
      <c r="I79" s="16">
        <v>6000</v>
      </c>
      <c r="J79" s="9" t="s">
        <v>722</v>
      </c>
      <c r="K79" s="8" t="s">
        <v>987</v>
      </c>
      <c r="L79" s="8" t="s">
        <v>723</v>
      </c>
      <c r="M79" s="8" t="s">
        <v>723</v>
      </c>
      <c r="N79" s="8" t="s">
        <v>724</v>
      </c>
      <c r="O79" s="14"/>
      <c r="P79" s="115"/>
      <c r="Q79" s="115"/>
      <c r="R79" s="115"/>
      <c r="S79" s="115"/>
      <c r="T79" s="115"/>
      <c r="U79" s="115"/>
      <c r="V79" s="115"/>
      <c r="W79" s="115"/>
      <c r="X79" s="115"/>
      <c r="Y79" s="115"/>
      <c r="Z79" s="115"/>
      <c r="AA79" s="115"/>
      <c r="AB79" s="115"/>
      <c r="AC79" s="115"/>
      <c r="AD79" s="115"/>
      <c r="AE79" s="115"/>
      <c r="AF79" s="115"/>
      <c r="AG79" s="115"/>
      <c r="AH79" s="115"/>
      <c r="AI79" s="115"/>
      <c r="AJ79" s="115"/>
      <c r="AK79" s="115"/>
      <c r="AL79" s="115"/>
      <c r="AM79" s="115"/>
      <c r="AN79" s="115"/>
      <c r="AO79" s="115"/>
      <c r="AP79" s="115"/>
      <c r="AQ79" s="115"/>
      <c r="AR79" s="115"/>
      <c r="AS79" s="115"/>
      <c r="AT79" s="115"/>
      <c r="AU79" s="115"/>
      <c r="AV79" s="115"/>
      <c r="AW79" s="115"/>
      <c r="AX79" s="115"/>
      <c r="AY79" s="115"/>
      <c r="AZ79" s="115"/>
      <c r="BA79" s="115"/>
      <c r="BB79" s="115"/>
      <c r="BC79" s="115"/>
      <c r="BD79" s="115"/>
      <c r="BE79" s="115"/>
      <c r="BF79" s="115"/>
      <c r="BG79" s="115"/>
      <c r="BH79" s="115"/>
      <c r="BI79" s="115"/>
      <c r="BJ79" s="115"/>
      <c r="BK79" s="115"/>
      <c r="BL79" s="115"/>
      <c r="BM79" s="115"/>
      <c r="BN79" s="115"/>
      <c r="BO79" s="115"/>
      <c r="BP79" s="115"/>
      <c r="BQ79" s="115"/>
      <c r="BR79" s="115"/>
      <c r="BS79" s="115"/>
      <c r="BT79" s="115"/>
      <c r="BU79" s="115"/>
      <c r="BV79" s="115"/>
      <c r="BW79" s="115"/>
      <c r="BX79" s="115"/>
      <c r="BY79" s="115"/>
      <c r="BZ79" s="115"/>
      <c r="CA79" s="115"/>
      <c r="CB79" s="115"/>
      <c r="CC79" s="115"/>
      <c r="CD79" s="115"/>
      <c r="CE79" s="115"/>
      <c r="CF79" s="115"/>
      <c r="CG79" s="115"/>
      <c r="CH79" s="115"/>
      <c r="CI79" s="115"/>
      <c r="CJ79" s="115"/>
      <c r="CK79" s="115"/>
      <c r="CL79" s="115"/>
      <c r="CM79" s="115"/>
      <c r="CN79" s="115"/>
      <c r="CO79" s="115"/>
      <c r="CP79" s="115"/>
      <c r="CQ79" s="115"/>
      <c r="CR79" s="115"/>
      <c r="CS79" s="115"/>
      <c r="CT79" s="115"/>
      <c r="CU79" s="115"/>
      <c r="CV79" s="115"/>
      <c r="CW79" s="115"/>
      <c r="CX79" s="115"/>
      <c r="CY79" s="115"/>
      <c r="CZ79" s="115"/>
      <c r="DA79" s="115"/>
      <c r="DB79" s="115"/>
      <c r="DC79" s="115"/>
      <c r="DD79" s="115"/>
      <c r="DE79" s="115"/>
      <c r="DF79" s="115"/>
      <c r="DG79" s="115"/>
      <c r="DH79" s="115"/>
      <c r="DI79" s="115"/>
      <c r="DJ79" s="115"/>
      <c r="DK79" s="115"/>
      <c r="DL79" s="115"/>
      <c r="DM79" s="115"/>
      <c r="DN79" s="115"/>
      <c r="DO79" s="115"/>
      <c r="DP79" s="115"/>
      <c r="DQ79" s="115"/>
      <c r="DR79" s="115"/>
      <c r="DS79" s="115"/>
      <c r="DT79" s="115"/>
      <c r="DU79" s="115"/>
      <c r="DV79" s="115"/>
      <c r="DW79" s="115"/>
      <c r="DX79" s="115"/>
      <c r="DY79" s="115"/>
      <c r="DZ79" s="115"/>
      <c r="EA79" s="115"/>
      <c r="EB79" s="115"/>
      <c r="EC79" s="115"/>
      <c r="ED79" s="115"/>
      <c r="EE79" s="115"/>
      <c r="EF79" s="115"/>
      <c r="EG79" s="115"/>
      <c r="EH79" s="115"/>
      <c r="EI79" s="115"/>
      <c r="EJ79" s="115"/>
      <c r="EK79" s="115"/>
      <c r="EL79" s="115"/>
      <c r="EM79" s="115"/>
      <c r="EN79" s="115"/>
      <c r="EO79" s="115"/>
      <c r="EP79" s="115"/>
      <c r="EQ79" s="115"/>
      <c r="ER79" s="115"/>
      <c r="ES79" s="115"/>
      <c r="ET79" s="115"/>
      <c r="EU79" s="115"/>
      <c r="EV79" s="115"/>
      <c r="EW79" s="115"/>
      <c r="EX79" s="115"/>
      <c r="EY79" s="115"/>
      <c r="EZ79" s="115"/>
      <c r="FA79" s="115"/>
      <c r="FB79" s="115"/>
      <c r="FC79" s="115"/>
      <c r="FD79" s="115"/>
      <c r="FE79" s="115"/>
      <c r="FF79" s="115"/>
      <c r="FG79" s="115"/>
      <c r="FH79" s="115"/>
      <c r="FI79" s="115"/>
      <c r="FJ79" s="115"/>
      <c r="FK79" s="115"/>
      <c r="FL79" s="115"/>
      <c r="FM79" s="115"/>
      <c r="FN79" s="115"/>
      <c r="FO79" s="115"/>
      <c r="FP79" s="115"/>
      <c r="FQ79" s="115"/>
      <c r="FR79" s="115"/>
      <c r="FS79" s="115"/>
      <c r="FT79" s="115"/>
      <c r="FU79" s="115"/>
      <c r="FV79" s="115"/>
      <c r="FW79" s="115"/>
      <c r="FX79" s="115"/>
      <c r="FY79" s="115"/>
      <c r="FZ79" s="115"/>
      <c r="GA79" s="115"/>
      <c r="GB79" s="115"/>
      <c r="GC79" s="115"/>
      <c r="GD79" s="115"/>
      <c r="GE79" s="115"/>
      <c r="GF79" s="115"/>
      <c r="GG79" s="115"/>
      <c r="GH79" s="115"/>
      <c r="GI79" s="115"/>
      <c r="GJ79" s="115"/>
      <c r="GK79" s="115"/>
      <c r="GL79" s="115"/>
      <c r="GM79" s="115"/>
      <c r="GN79" s="115"/>
      <c r="GO79" s="115"/>
      <c r="GP79" s="115"/>
      <c r="GQ79" s="115"/>
      <c r="GR79" s="115"/>
      <c r="GS79" s="115"/>
      <c r="GT79" s="115"/>
      <c r="GU79" s="115"/>
      <c r="GV79" s="115"/>
      <c r="GW79" s="115"/>
      <c r="GX79" s="115"/>
      <c r="GY79" s="115"/>
      <c r="GZ79" s="115"/>
      <c r="HA79" s="115"/>
      <c r="HB79" s="115"/>
      <c r="HC79" s="115"/>
      <c r="HD79" s="115"/>
      <c r="HE79" s="115"/>
      <c r="HF79" s="115"/>
      <c r="HG79" s="115"/>
      <c r="HH79" s="115"/>
      <c r="HI79" s="115"/>
      <c r="HJ79" s="115"/>
      <c r="HK79" s="115"/>
      <c r="HL79" s="115"/>
      <c r="HM79" s="115"/>
      <c r="HN79" s="115"/>
      <c r="HO79" s="115"/>
      <c r="HP79" s="115"/>
      <c r="HQ79" s="115"/>
      <c r="HR79" s="115"/>
      <c r="HS79" s="115"/>
      <c r="HT79" s="115"/>
      <c r="HU79" s="115"/>
      <c r="HV79" s="115"/>
      <c r="HW79" s="115"/>
      <c r="HX79" s="115"/>
      <c r="HY79" s="115"/>
      <c r="HZ79" s="115"/>
      <c r="IA79" s="115"/>
      <c r="IB79" s="115"/>
      <c r="IC79" s="115"/>
      <c r="ID79" s="115"/>
      <c r="IE79" s="115"/>
      <c r="IF79" s="115"/>
      <c r="IG79" s="115"/>
      <c r="IH79" s="115"/>
      <c r="II79" s="115"/>
      <c r="IJ79" s="115"/>
      <c r="IK79" s="115"/>
      <c r="IL79" s="115"/>
      <c r="IM79" s="115"/>
      <c r="IN79" s="115"/>
      <c r="IO79" s="115"/>
      <c r="IP79" s="115"/>
      <c r="IQ79" s="115"/>
      <c r="IR79" s="115"/>
      <c r="IS79" s="115"/>
      <c r="IT79" s="115"/>
      <c r="IU79" s="115"/>
      <c r="IV79" s="115"/>
    </row>
    <row r="80" spans="1:256" s="5" customFormat="1" ht="57" customHeight="1">
      <c r="A80" s="10">
        <v>9</v>
      </c>
      <c r="B80" s="15" t="s">
        <v>1005</v>
      </c>
      <c r="C80" s="10" t="s">
        <v>974</v>
      </c>
      <c r="D80" s="15" t="s">
        <v>1006</v>
      </c>
      <c r="E80" s="54" t="s">
        <v>998</v>
      </c>
      <c r="F80" s="95">
        <v>3403</v>
      </c>
      <c r="G80" s="15" t="s">
        <v>1007</v>
      </c>
      <c r="H80" s="54"/>
      <c r="I80" s="16">
        <v>2722</v>
      </c>
      <c r="J80" s="9" t="s">
        <v>714</v>
      </c>
      <c r="K80" s="8" t="s">
        <v>978</v>
      </c>
      <c r="L80" s="13" t="s">
        <v>723</v>
      </c>
      <c r="M80" s="13" t="s">
        <v>723</v>
      </c>
      <c r="N80" s="13" t="s">
        <v>1008</v>
      </c>
      <c r="O80" s="18"/>
    </row>
    <row r="81" spans="1:15" s="5" customFormat="1" ht="72.900000000000006" customHeight="1">
      <c r="A81" s="10">
        <v>10</v>
      </c>
      <c r="B81" s="17" t="s">
        <v>1009</v>
      </c>
      <c r="C81" s="10" t="s">
        <v>974</v>
      </c>
      <c r="D81" s="17" t="s">
        <v>1010</v>
      </c>
      <c r="E81" s="54" t="s">
        <v>998</v>
      </c>
      <c r="F81" s="55">
        <v>2890</v>
      </c>
      <c r="G81" s="17" t="s">
        <v>1011</v>
      </c>
      <c r="H81" s="54"/>
      <c r="I81" s="16">
        <v>2312</v>
      </c>
      <c r="J81" s="9" t="s">
        <v>714</v>
      </c>
      <c r="K81" s="8" t="s">
        <v>987</v>
      </c>
      <c r="L81" s="13" t="s">
        <v>723</v>
      </c>
      <c r="M81" s="13" t="s">
        <v>723</v>
      </c>
      <c r="N81" s="13" t="s">
        <v>728</v>
      </c>
      <c r="O81" s="18"/>
    </row>
    <row r="82" spans="1:15" s="5" customFormat="1" ht="62.1" customHeight="1">
      <c r="A82" s="10">
        <v>11</v>
      </c>
      <c r="B82" s="17" t="s">
        <v>1012</v>
      </c>
      <c r="C82" s="10" t="s">
        <v>719</v>
      </c>
      <c r="D82" s="17" t="s">
        <v>1013</v>
      </c>
      <c r="E82" s="54">
        <v>2021</v>
      </c>
      <c r="F82" s="55">
        <v>2352</v>
      </c>
      <c r="G82" s="17" t="s">
        <v>1011</v>
      </c>
      <c r="H82" s="54"/>
      <c r="I82" s="16">
        <v>2353</v>
      </c>
      <c r="J82" s="9" t="s">
        <v>722</v>
      </c>
      <c r="K82" s="8" t="s">
        <v>1014</v>
      </c>
      <c r="L82" s="13" t="s">
        <v>723</v>
      </c>
      <c r="M82" s="13" t="s">
        <v>723</v>
      </c>
      <c r="N82" s="13" t="s">
        <v>728</v>
      </c>
      <c r="O82" s="18"/>
    </row>
    <row r="83" spans="1:15" s="5" customFormat="1" ht="60.9" customHeight="1">
      <c r="A83" s="10">
        <v>12</v>
      </c>
      <c r="B83" s="17" t="s">
        <v>1015</v>
      </c>
      <c r="C83" s="10" t="s">
        <v>1016</v>
      </c>
      <c r="D83" s="17" t="s">
        <v>1017</v>
      </c>
      <c r="E83" s="54" t="s">
        <v>998</v>
      </c>
      <c r="F83" s="19">
        <v>2318.98</v>
      </c>
      <c r="G83" s="17" t="s">
        <v>1018</v>
      </c>
      <c r="H83" s="54"/>
      <c r="I83" s="16">
        <v>1855</v>
      </c>
      <c r="J83" s="9" t="s">
        <v>714</v>
      </c>
      <c r="K83" s="8" t="s">
        <v>1000</v>
      </c>
      <c r="L83" s="13" t="s">
        <v>723</v>
      </c>
      <c r="M83" s="13" t="s">
        <v>723</v>
      </c>
      <c r="N83" s="13" t="s">
        <v>1008</v>
      </c>
      <c r="O83" s="18"/>
    </row>
    <row r="84" spans="1:15" s="31" customFormat="1" ht="75.75" customHeight="1">
      <c r="A84" s="10">
        <v>13</v>
      </c>
      <c r="B84" s="77" t="s">
        <v>1019</v>
      </c>
      <c r="C84" s="96" t="s">
        <v>719</v>
      </c>
      <c r="D84" s="77" t="s">
        <v>1020</v>
      </c>
      <c r="E84" s="10">
        <v>2021</v>
      </c>
      <c r="F84" s="97">
        <v>770</v>
      </c>
      <c r="G84" s="77" t="s">
        <v>1021</v>
      </c>
      <c r="H84" s="18"/>
      <c r="I84" s="97">
        <v>770</v>
      </c>
      <c r="J84" s="9" t="s">
        <v>722</v>
      </c>
      <c r="K84" s="8" t="s">
        <v>1022</v>
      </c>
      <c r="L84" s="18" t="s">
        <v>920</v>
      </c>
      <c r="M84" s="18" t="s">
        <v>920</v>
      </c>
      <c r="N84" s="18" t="s">
        <v>1023</v>
      </c>
      <c r="O84" s="96"/>
    </row>
    <row r="85" spans="1:15" s="32" customFormat="1" ht="69.900000000000006" customHeight="1">
      <c r="A85" s="10">
        <v>14</v>
      </c>
      <c r="B85" s="77" t="s">
        <v>1024</v>
      </c>
      <c r="C85" s="96" t="s">
        <v>719</v>
      </c>
      <c r="D85" s="77" t="s">
        <v>1025</v>
      </c>
      <c r="E85" s="10">
        <v>2021</v>
      </c>
      <c r="F85" s="96">
        <v>975</v>
      </c>
      <c r="G85" s="77" t="s">
        <v>1021</v>
      </c>
      <c r="H85" s="18"/>
      <c r="I85" s="96">
        <v>975</v>
      </c>
      <c r="J85" s="9" t="s">
        <v>722</v>
      </c>
      <c r="K85" s="8" t="s">
        <v>969</v>
      </c>
      <c r="L85" s="18" t="s">
        <v>920</v>
      </c>
      <c r="M85" s="18" t="s">
        <v>920</v>
      </c>
      <c r="N85" s="18" t="s">
        <v>1023</v>
      </c>
      <c r="O85" s="96"/>
    </row>
    <row r="86" spans="1:15" s="3" customFormat="1" ht="80.099999999999994" customHeight="1">
      <c r="A86" s="10">
        <v>15</v>
      </c>
      <c r="B86" s="98" t="s">
        <v>1026</v>
      </c>
      <c r="C86" s="99" t="s">
        <v>719</v>
      </c>
      <c r="D86" s="98" t="s">
        <v>1027</v>
      </c>
      <c r="E86" s="10">
        <v>2021</v>
      </c>
      <c r="F86" s="16">
        <v>600</v>
      </c>
      <c r="G86" s="12" t="s">
        <v>1028</v>
      </c>
      <c r="H86" s="11"/>
      <c r="I86" s="16">
        <v>600</v>
      </c>
      <c r="J86" s="9" t="s">
        <v>722</v>
      </c>
      <c r="K86" s="8" t="s">
        <v>978</v>
      </c>
      <c r="L86" s="16" t="s">
        <v>893</v>
      </c>
      <c r="M86" s="16" t="s">
        <v>893</v>
      </c>
      <c r="N86" s="16" t="s">
        <v>1029</v>
      </c>
      <c r="O86" s="20"/>
    </row>
    <row r="87" spans="1:15" s="33" customFormat="1" ht="72.900000000000006" customHeight="1">
      <c r="A87" s="10">
        <v>16</v>
      </c>
      <c r="B87" s="15" t="s">
        <v>1030</v>
      </c>
      <c r="C87" s="10" t="s">
        <v>719</v>
      </c>
      <c r="D87" s="15" t="s">
        <v>1031</v>
      </c>
      <c r="E87" s="10">
        <v>2021</v>
      </c>
      <c r="F87" s="10">
        <v>503</v>
      </c>
      <c r="G87" s="15" t="s">
        <v>1028</v>
      </c>
      <c r="H87" s="10"/>
      <c r="I87" s="10">
        <v>503</v>
      </c>
      <c r="J87" s="9" t="s">
        <v>722</v>
      </c>
      <c r="K87" s="8" t="s">
        <v>982</v>
      </c>
      <c r="L87" s="10" t="s">
        <v>1032</v>
      </c>
      <c r="M87" s="8" t="s">
        <v>1033</v>
      </c>
      <c r="N87" s="10" t="s">
        <v>1034</v>
      </c>
      <c r="O87" s="10"/>
    </row>
    <row r="88" spans="1:15" s="34" customFormat="1" ht="80.099999999999994" customHeight="1">
      <c r="A88" s="10">
        <v>17</v>
      </c>
      <c r="B88" s="9" t="s">
        <v>1035</v>
      </c>
      <c r="C88" s="8" t="s">
        <v>974</v>
      </c>
      <c r="D88" s="9" t="s">
        <v>1036</v>
      </c>
      <c r="E88" s="10">
        <v>2021</v>
      </c>
      <c r="F88" s="11">
        <v>1377</v>
      </c>
      <c r="G88" s="12" t="s">
        <v>1037</v>
      </c>
      <c r="H88" s="11"/>
      <c r="I88" s="11">
        <v>1377</v>
      </c>
      <c r="J88" s="9" t="s">
        <v>722</v>
      </c>
      <c r="K88" s="8" t="s">
        <v>969</v>
      </c>
      <c r="L88" s="8" t="s">
        <v>1038</v>
      </c>
      <c r="M88" s="18" t="s">
        <v>1038</v>
      </c>
      <c r="N88" s="18" t="s">
        <v>1039</v>
      </c>
      <c r="O88" s="116"/>
    </row>
    <row r="89" spans="1:15" ht="57.9" customHeight="1">
      <c r="A89" s="10">
        <v>18</v>
      </c>
      <c r="B89" s="9" t="s">
        <v>1040</v>
      </c>
      <c r="C89" s="8" t="s">
        <v>974</v>
      </c>
      <c r="D89" s="9" t="s">
        <v>1041</v>
      </c>
      <c r="E89" s="10">
        <v>2021</v>
      </c>
      <c r="F89" s="11">
        <v>1003.16</v>
      </c>
      <c r="G89" s="12" t="s">
        <v>1042</v>
      </c>
      <c r="H89" s="11"/>
      <c r="I89" s="11">
        <v>1003.16</v>
      </c>
      <c r="J89" s="9" t="s">
        <v>722</v>
      </c>
      <c r="K89" s="8" t="s">
        <v>1043</v>
      </c>
      <c r="L89" s="8" t="s">
        <v>1038</v>
      </c>
      <c r="M89" s="18" t="s">
        <v>1038</v>
      </c>
      <c r="N89" s="18" t="s">
        <v>1044</v>
      </c>
      <c r="O89" s="20"/>
    </row>
    <row r="90" spans="1:15" ht="60.9" customHeight="1">
      <c r="A90" s="10">
        <v>19</v>
      </c>
      <c r="B90" s="9" t="s">
        <v>1045</v>
      </c>
      <c r="C90" s="8" t="s">
        <v>974</v>
      </c>
      <c r="D90" s="9" t="s">
        <v>1046</v>
      </c>
      <c r="E90" s="10">
        <v>2021</v>
      </c>
      <c r="F90" s="11">
        <v>2650</v>
      </c>
      <c r="G90" s="12" t="s">
        <v>1047</v>
      </c>
      <c r="H90" s="11"/>
      <c r="I90" s="11">
        <v>2650</v>
      </c>
      <c r="J90" s="9" t="s">
        <v>722</v>
      </c>
      <c r="K90" s="8"/>
      <c r="L90" s="8" t="s">
        <v>716</v>
      </c>
      <c r="M90" s="18" t="s">
        <v>716</v>
      </c>
      <c r="N90" s="18" t="s">
        <v>1048</v>
      </c>
      <c r="O90" s="20"/>
    </row>
    <row r="91" spans="1:15" ht="71.099999999999994" customHeight="1">
      <c r="A91" s="10">
        <v>20</v>
      </c>
      <c r="B91" s="15" t="s">
        <v>1049</v>
      </c>
      <c r="C91" s="99" t="s">
        <v>974</v>
      </c>
      <c r="D91" s="98" t="s">
        <v>1050</v>
      </c>
      <c r="E91" s="10">
        <v>2021</v>
      </c>
      <c r="F91" s="100">
        <v>2331.9699999999998</v>
      </c>
      <c r="G91" s="15" t="s">
        <v>1051</v>
      </c>
      <c r="H91" s="10"/>
      <c r="I91" s="10">
        <v>2332</v>
      </c>
      <c r="J91" s="9" t="s">
        <v>722</v>
      </c>
      <c r="K91" s="8" t="s">
        <v>1043</v>
      </c>
      <c r="L91" s="10" t="s">
        <v>1052</v>
      </c>
      <c r="M91" s="10" t="s">
        <v>1052</v>
      </c>
      <c r="N91" s="10" t="s">
        <v>1053</v>
      </c>
      <c r="O91" s="14"/>
    </row>
    <row r="92" spans="1:15" s="3" customFormat="1" ht="90" customHeight="1">
      <c r="A92" s="10">
        <v>21</v>
      </c>
      <c r="B92" s="98" t="s">
        <v>1054</v>
      </c>
      <c r="C92" s="10" t="s">
        <v>719</v>
      </c>
      <c r="D92" s="98" t="s">
        <v>1055</v>
      </c>
      <c r="E92" s="10" t="s">
        <v>998</v>
      </c>
      <c r="F92" s="16">
        <v>3500</v>
      </c>
      <c r="G92" s="12" t="s">
        <v>1056</v>
      </c>
      <c r="H92" s="11"/>
      <c r="I92" s="16">
        <v>1300</v>
      </c>
      <c r="J92" s="9" t="s">
        <v>714</v>
      </c>
      <c r="K92" s="8" t="s">
        <v>1057</v>
      </c>
      <c r="L92" s="16" t="s">
        <v>1058</v>
      </c>
      <c r="M92" s="16" t="s">
        <v>848</v>
      </c>
      <c r="N92" s="16" t="s">
        <v>1059</v>
      </c>
      <c r="O92" s="20"/>
    </row>
    <row r="93" spans="1:15" s="25" customFormat="1" ht="24.9" customHeight="1">
      <c r="A93" s="206" t="s">
        <v>1060</v>
      </c>
      <c r="B93" s="207"/>
      <c r="C93" s="206"/>
      <c r="D93" s="207"/>
      <c r="E93" s="10"/>
      <c r="F93" s="57">
        <f>SUM(F94:F114)</f>
        <v>90395.07</v>
      </c>
      <c r="G93" s="57"/>
      <c r="H93" s="57"/>
      <c r="I93" s="57">
        <f>SUM(I94:I114)</f>
        <v>48015.24</v>
      </c>
      <c r="J93" s="86"/>
      <c r="K93" s="8"/>
      <c r="L93" s="88"/>
      <c r="M93" s="88"/>
      <c r="N93" s="88"/>
      <c r="O93" s="88"/>
    </row>
    <row r="94" spans="1:15" s="35" customFormat="1" ht="110.1" customHeight="1">
      <c r="A94" s="13">
        <v>1</v>
      </c>
      <c r="B94" s="77" t="s">
        <v>1061</v>
      </c>
      <c r="C94" s="13" t="s">
        <v>974</v>
      </c>
      <c r="D94" s="101" t="s">
        <v>1062</v>
      </c>
      <c r="E94" s="10" t="s">
        <v>967</v>
      </c>
      <c r="F94" s="102">
        <v>20000</v>
      </c>
      <c r="G94" s="103" t="s">
        <v>1063</v>
      </c>
      <c r="H94" s="102"/>
      <c r="I94" s="102">
        <v>5000</v>
      </c>
      <c r="J94" s="9" t="s">
        <v>714</v>
      </c>
      <c r="K94" s="8" t="s">
        <v>978</v>
      </c>
      <c r="L94" s="18" t="s">
        <v>744</v>
      </c>
      <c r="M94" s="13" t="s">
        <v>745</v>
      </c>
      <c r="N94" s="18" t="s">
        <v>746</v>
      </c>
      <c r="O94" s="117"/>
    </row>
    <row r="95" spans="1:15" s="26" customFormat="1" ht="75.900000000000006" customHeight="1">
      <c r="A95" s="13">
        <v>2</v>
      </c>
      <c r="B95" s="53" t="s">
        <v>1064</v>
      </c>
      <c r="C95" s="56" t="s">
        <v>974</v>
      </c>
      <c r="D95" s="53" t="s">
        <v>1065</v>
      </c>
      <c r="E95" s="56" t="s">
        <v>998</v>
      </c>
      <c r="F95" s="61">
        <v>8399.83</v>
      </c>
      <c r="G95" s="53" t="s">
        <v>1066</v>
      </c>
      <c r="H95" s="104"/>
      <c r="I95" s="104">
        <v>6770</v>
      </c>
      <c r="J95" s="9" t="s">
        <v>714</v>
      </c>
      <c r="K95" s="8" t="s">
        <v>982</v>
      </c>
      <c r="L95" s="56" t="s">
        <v>744</v>
      </c>
      <c r="M95" s="56" t="s">
        <v>745</v>
      </c>
      <c r="N95" s="56" t="s">
        <v>1067</v>
      </c>
      <c r="O95" s="56"/>
    </row>
    <row r="96" spans="1:15" s="35" customFormat="1" ht="66" customHeight="1">
      <c r="A96" s="13">
        <v>3</v>
      </c>
      <c r="B96" s="105" t="s">
        <v>1068</v>
      </c>
      <c r="C96" s="18" t="s">
        <v>974</v>
      </c>
      <c r="D96" s="77" t="s">
        <v>1069</v>
      </c>
      <c r="E96" s="10" t="s">
        <v>967</v>
      </c>
      <c r="F96" s="102">
        <v>13800</v>
      </c>
      <c r="G96" s="106" t="s">
        <v>1070</v>
      </c>
      <c r="H96" s="107"/>
      <c r="I96" s="107">
        <v>3000</v>
      </c>
      <c r="J96" s="9" t="s">
        <v>714</v>
      </c>
      <c r="K96" s="8" t="s">
        <v>987</v>
      </c>
      <c r="L96" s="13" t="s">
        <v>760</v>
      </c>
      <c r="M96" s="13" t="s">
        <v>745</v>
      </c>
      <c r="N96" s="13" t="s">
        <v>761</v>
      </c>
      <c r="O96" s="117"/>
    </row>
    <row r="97" spans="1:16" s="35" customFormat="1" ht="87" customHeight="1">
      <c r="A97" s="13">
        <v>4</v>
      </c>
      <c r="B97" s="105" t="s">
        <v>1071</v>
      </c>
      <c r="C97" s="18" t="s">
        <v>965</v>
      </c>
      <c r="D97" s="77" t="s">
        <v>1072</v>
      </c>
      <c r="E97" s="10">
        <v>2021</v>
      </c>
      <c r="F97" s="102">
        <v>1500</v>
      </c>
      <c r="G97" s="106" t="s">
        <v>1073</v>
      </c>
      <c r="H97" s="107"/>
      <c r="I97" s="107">
        <v>1500</v>
      </c>
      <c r="J97" s="9" t="s">
        <v>722</v>
      </c>
      <c r="K97" s="8" t="s">
        <v>982</v>
      </c>
      <c r="L97" s="13" t="s">
        <v>760</v>
      </c>
      <c r="M97" s="13" t="s">
        <v>745</v>
      </c>
      <c r="N97" s="13" t="s">
        <v>761</v>
      </c>
      <c r="O97" s="117"/>
    </row>
    <row r="98" spans="1:16" s="35" customFormat="1" ht="87" customHeight="1">
      <c r="A98" s="13">
        <v>5</v>
      </c>
      <c r="B98" s="105" t="s">
        <v>1074</v>
      </c>
      <c r="C98" s="13" t="s">
        <v>974</v>
      </c>
      <c r="D98" s="77" t="s">
        <v>609</v>
      </c>
      <c r="E98" s="10" t="s">
        <v>998</v>
      </c>
      <c r="F98" s="10">
        <v>8000</v>
      </c>
      <c r="G98" s="12" t="s">
        <v>611</v>
      </c>
      <c r="H98" s="10"/>
      <c r="I98" s="107">
        <v>3000</v>
      </c>
      <c r="J98" s="15" t="s">
        <v>610</v>
      </c>
      <c r="K98" s="8" t="s">
        <v>1076</v>
      </c>
      <c r="L98" s="8" t="s">
        <v>1076</v>
      </c>
      <c r="M98" s="8" t="s">
        <v>745</v>
      </c>
      <c r="N98" s="18" t="s">
        <v>1077</v>
      </c>
      <c r="O98" s="117"/>
    </row>
    <row r="99" spans="1:16" s="35" customFormat="1" ht="63.9" customHeight="1">
      <c r="A99" s="13">
        <v>6</v>
      </c>
      <c r="B99" s="101" t="s">
        <v>1078</v>
      </c>
      <c r="C99" s="13" t="s">
        <v>974</v>
      </c>
      <c r="D99" s="101" t="s">
        <v>1079</v>
      </c>
      <c r="E99" s="10">
        <v>2021</v>
      </c>
      <c r="F99" s="107">
        <v>4500</v>
      </c>
      <c r="G99" s="106" t="s">
        <v>1080</v>
      </c>
      <c r="H99" s="107"/>
      <c r="I99" s="107">
        <v>4500</v>
      </c>
      <c r="J99" s="9" t="s">
        <v>722</v>
      </c>
      <c r="K99" s="8" t="s">
        <v>978</v>
      </c>
      <c r="L99" s="13" t="s">
        <v>745</v>
      </c>
      <c r="M99" s="13" t="s">
        <v>745</v>
      </c>
      <c r="N99" s="18" t="s">
        <v>1077</v>
      </c>
      <c r="O99" s="17"/>
    </row>
    <row r="100" spans="1:16" ht="108" customHeight="1">
      <c r="A100" s="13">
        <v>7</v>
      </c>
      <c r="B100" s="53" t="s">
        <v>1081</v>
      </c>
      <c r="C100" s="56" t="s">
        <v>974</v>
      </c>
      <c r="D100" s="53" t="s">
        <v>1082</v>
      </c>
      <c r="E100" s="56">
        <v>2021</v>
      </c>
      <c r="F100" s="56">
        <v>600</v>
      </c>
      <c r="G100" s="15" t="s">
        <v>1083</v>
      </c>
      <c r="H100" s="56"/>
      <c r="I100" s="56">
        <v>600</v>
      </c>
      <c r="J100" s="9" t="s">
        <v>722</v>
      </c>
      <c r="K100" s="8" t="s">
        <v>969</v>
      </c>
      <c r="L100" s="56" t="s">
        <v>1084</v>
      </c>
      <c r="M100" s="13" t="s">
        <v>745</v>
      </c>
      <c r="N100" s="56" t="s">
        <v>1085</v>
      </c>
      <c r="O100" s="68"/>
      <c r="P100" s="35"/>
    </row>
    <row r="101" spans="1:16" s="26" customFormat="1" ht="78.900000000000006" customHeight="1">
      <c r="A101" s="13">
        <v>8</v>
      </c>
      <c r="B101" s="60" t="s">
        <v>1086</v>
      </c>
      <c r="C101" s="18" t="s">
        <v>974</v>
      </c>
      <c r="D101" s="60" t="s">
        <v>1087</v>
      </c>
      <c r="E101" s="10">
        <v>2021</v>
      </c>
      <c r="F101" s="62">
        <v>4500</v>
      </c>
      <c r="G101" s="63" t="s">
        <v>1088</v>
      </c>
      <c r="H101" s="62"/>
      <c r="I101" s="62">
        <v>4500</v>
      </c>
      <c r="J101" s="9" t="s">
        <v>722</v>
      </c>
      <c r="K101" s="8" t="s">
        <v>1057</v>
      </c>
      <c r="L101" s="61" t="s">
        <v>1089</v>
      </c>
      <c r="M101" s="56" t="s">
        <v>745</v>
      </c>
      <c r="N101" s="56" t="s">
        <v>1077</v>
      </c>
      <c r="O101" s="53"/>
    </row>
    <row r="102" spans="1:16" s="26" customFormat="1" ht="99.75" customHeight="1">
      <c r="A102" s="13">
        <v>9</v>
      </c>
      <c r="B102" s="52" t="s">
        <v>1090</v>
      </c>
      <c r="C102" s="56" t="s">
        <v>974</v>
      </c>
      <c r="D102" s="52" t="s">
        <v>1091</v>
      </c>
      <c r="E102" s="56">
        <v>2021</v>
      </c>
      <c r="F102" s="62">
        <v>1718</v>
      </c>
      <c r="G102" s="63" t="s">
        <v>1021</v>
      </c>
      <c r="H102" s="62"/>
      <c r="I102" s="62">
        <v>1718</v>
      </c>
      <c r="J102" s="9" t="s">
        <v>722</v>
      </c>
      <c r="K102" s="8" t="s">
        <v>987</v>
      </c>
      <c r="L102" s="59" t="s">
        <v>1092</v>
      </c>
      <c r="M102" s="16" t="s">
        <v>745</v>
      </c>
      <c r="N102" s="16" t="s">
        <v>1093</v>
      </c>
      <c r="O102" s="53"/>
    </row>
    <row r="103" spans="1:16" ht="74.099999999999994" customHeight="1">
      <c r="A103" s="13">
        <v>10</v>
      </c>
      <c r="B103" s="53" t="s">
        <v>1094</v>
      </c>
      <c r="C103" s="108" t="s">
        <v>974</v>
      </c>
      <c r="D103" s="53" t="s">
        <v>1095</v>
      </c>
      <c r="E103" s="56">
        <v>2021</v>
      </c>
      <c r="F103" s="56">
        <v>1515</v>
      </c>
      <c r="G103" s="77" t="s">
        <v>1096</v>
      </c>
      <c r="H103" s="56"/>
      <c r="I103" s="102">
        <v>1515</v>
      </c>
      <c r="J103" s="9" t="s">
        <v>722</v>
      </c>
      <c r="K103" s="8" t="s">
        <v>969</v>
      </c>
      <c r="L103" s="18" t="s">
        <v>1097</v>
      </c>
      <c r="M103" s="13" t="s">
        <v>745</v>
      </c>
      <c r="N103" s="56" t="s">
        <v>1098</v>
      </c>
      <c r="O103" s="53"/>
    </row>
    <row r="104" spans="1:16" ht="92.25" customHeight="1">
      <c r="A104" s="13">
        <v>11</v>
      </c>
      <c r="B104" s="53" t="s">
        <v>1099</v>
      </c>
      <c r="C104" s="108" t="s">
        <v>974</v>
      </c>
      <c r="D104" s="53" t="s">
        <v>1100</v>
      </c>
      <c r="E104" s="56">
        <v>2021</v>
      </c>
      <c r="F104" s="56">
        <v>1800</v>
      </c>
      <c r="G104" s="77" t="s">
        <v>1083</v>
      </c>
      <c r="H104" s="56"/>
      <c r="I104" s="102">
        <v>1800</v>
      </c>
      <c r="J104" s="9" t="s">
        <v>722</v>
      </c>
      <c r="K104" s="8" t="s">
        <v>987</v>
      </c>
      <c r="L104" s="18" t="s">
        <v>750</v>
      </c>
      <c r="M104" s="13" t="s">
        <v>745</v>
      </c>
      <c r="N104" s="56" t="s">
        <v>751</v>
      </c>
      <c r="O104" s="53"/>
    </row>
    <row r="105" spans="1:16" ht="60.9" customHeight="1">
      <c r="A105" s="13">
        <v>12</v>
      </c>
      <c r="B105" s="15" t="s">
        <v>1101</v>
      </c>
      <c r="C105" s="8" t="s">
        <v>974</v>
      </c>
      <c r="D105" s="15" t="s">
        <v>1102</v>
      </c>
      <c r="E105" s="10" t="s">
        <v>967</v>
      </c>
      <c r="F105" s="10">
        <v>14100</v>
      </c>
      <c r="G105" s="12" t="s">
        <v>1103</v>
      </c>
      <c r="H105" s="10"/>
      <c r="I105" s="10">
        <v>5000</v>
      </c>
      <c r="J105" s="9" t="s">
        <v>714</v>
      </c>
      <c r="K105" s="8" t="s">
        <v>987</v>
      </c>
      <c r="L105" s="8" t="s">
        <v>1104</v>
      </c>
      <c r="M105" s="8" t="s">
        <v>1105</v>
      </c>
      <c r="N105" s="8" t="s">
        <v>1106</v>
      </c>
      <c r="O105" s="85"/>
    </row>
    <row r="106" spans="1:16" ht="81" customHeight="1">
      <c r="A106" s="13">
        <v>13</v>
      </c>
      <c r="B106" s="109" t="s">
        <v>1107</v>
      </c>
      <c r="C106" s="110" t="s">
        <v>974</v>
      </c>
      <c r="D106" s="109" t="s">
        <v>1108</v>
      </c>
      <c r="E106" s="111">
        <v>2021</v>
      </c>
      <c r="F106" s="112">
        <v>895</v>
      </c>
      <c r="G106" s="113" t="s">
        <v>1109</v>
      </c>
      <c r="H106" s="112"/>
      <c r="I106" s="112">
        <v>895</v>
      </c>
      <c r="J106" s="9" t="s">
        <v>722</v>
      </c>
      <c r="K106" s="8" t="s">
        <v>1057</v>
      </c>
      <c r="L106" s="8" t="s">
        <v>1104</v>
      </c>
      <c r="M106" s="8" t="s">
        <v>1105</v>
      </c>
      <c r="N106" s="8" t="s">
        <v>1106</v>
      </c>
      <c r="O106" s="116"/>
    </row>
    <row r="107" spans="1:16" s="3" customFormat="1" ht="106.2" customHeight="1">
      <c r="A107" s="13">
        <v>14</v>
      </c>
      <c r="B107" s="9" t="s">
        <v>1110</v>
      </c>
      <c r="C107" s="8" t="s">
        <v>1111</v>
      </c>
      <c r="D107" s="9" t="s">
        <v>1112</v>
      </c>
      <c r="E107" s="10">
        <v>2021</v>
      </c>
      <c r="F107" s="11">
        <v>1300</v>
      </c>
      <c r="G107" s="12" t="s">
        <v>1113</v>
      </c>
      <c r="H107" s="11"/>
      <c r="I107" s="11">
        <v>1300</v>
      </c>
      <c r="J107" s="9" t="s">
        <v>722</v>
      </c>
      <c r="K107" s="8" t="s">
        <v>1057</v>
      </c>
      <c r="L107" s="8" t="s">
        <v>1114</v>
      </c>
      <c r="M107" s="8" t="s">
        <v>1114</v>
      </c>
      <c r="N107" s="8" t="s">
        <v>1115</v>
      </c>
      <c r="O107" s="118"/>
    </row>
    <row r="108" spans="1:16" ht="47.1" customHeight="1">
      <c r="A108" s="13">
        <v>15</v>
      </c>
      <c r="B108" s="15" t="s">
        <v>1116</v>
      </c>
      <c r="C108" s="8" t="s">
        <v>974</v>
      </c>
      <c r="D108" s="15" t="s">
        <v>1117</v>
      </c>
      <c r="E108" s="10">
        <v>2021</v>
      </c>
      <c r="F108" s="16">
        <v>1221.24</v>
      </c>
      <c r="G108" s="52" t="s">
        <v>1118</v>
      </c>
      <c r="H108" s="16"/>
      <c r="I108" s="16">
        <v>1221.24</v>
      </c>
      <c r="J108" s="9" t="s">
        <v>722</v>
      </c>
      <c r="K108" s="8" t="s">
        <v>969</v>
      </c>
      <c r="L108" s="8" t="s">
        <v>1114</v>
      </c>
      <c r="M108" s="8" t="s">
        <v>1114</v>
      </c>
      <c r="N108" s="8" t="s">
        <v>1115</v>
      </c>
      <c r="O108" s="85"/>
    </row>
    <row r="109" spans="1:16" ht="48" customHeight="1">
      <c r="A109" s="13">
        <v>16</v>
      </c>
      <c r="B109" s="9" t="s">
        <v>1119</v>
      </c>
      <c r="C109" s="8" t="s">
        <v>974</v>
      </c>
      <c r="D109" s="9" t="s">
        <v>1120</v>
      </c>
      <c r="E109" s="10">
        <v>2021</v>
      </c>
      <c r="F109" s="11">
        <v>1482</v>
      </c>
      <c r="G109" s="12" t="s">
        <v>1121</v>
      </c>
      <c r="H109" s="11"/>
      <c r="I109" s="11">
        <v>1482</v>
      </c>
      <c r="J109" s="9" t="s">
        <v>722</v>
      </c>
      <c r="K109" s="8" t="s">
        <v>987</v>
      </c>
      <c r="L109" s="8" t="s">
        <v>732</v>
      </c>
      <c r="M109" s="22" t="s">
        <v>732</v>
      </c>
      <c r="N109" s="8" t="s">
        <v>1122</v>
      </c>
      <c r="O109" s="116"/>
    </row>
    <row r="110" spans="1:16" ht="72" customHeight="1">
      <c r="A110" s="13">
        <v>17</v>
      </c>
      <c r="B110" s="15" t="s">
        <v>1123</v>
      </c>
      <c r="C110" s="10" t="s">
        <v>974</v>
      </c>
      <c r="D110" s="15" t="s">
        <v>1124</v>
      </c>
      <c r="E110" s="10">
        <v>2021</v>
      </c>
      <c r="F110" s="10">
        <v>660</v>
      </c>
      <c r="G110" s="15" t="s">
        <v>1125</v>
      </c>
      <c r="H110" s="10"/>
      <c r="I110" s="10">
        <v>660</v>
      </c>
      <c r="J110" s="9" t="s">
        <v>722</v>
      </c>
      <c r="K110" s="8" t="s">
        <v>987</v>
      </c>
      <c r="L110" s="10" t="s">
        <v>732</v>
      </c>
      <c r="M110" s="10" t="s">
        <v>732</v>
      </c>
      <c r="N110" s="10" t="s">
        <v>1122</v>
      </c>
      <c r="O110" s="85"/>
    </row>
    <row r="111" spans="1:16" s="36" customFormat="1" ht="54.75" customHeight="1">
      <c r="A111" s="13">
        <v>18</v>
      </c>
      <c r="B111" s="9" t="s">
        <v>1126</v>
      </c>
      <c r="C111" s="10" t="s">
        <v>719</v>
      </c>
      <c r="D111" s="9" t="s">
        <v>612</v>
      </c>
      <c r="E111" s="10">
        <v>2021</v>
      </c>
      <c r="F111" s="11">
        <v>2000</v>
      </c>
      <c r="G111" s="15" t="s">
        <v>1127</v>
      </c>
      <c r="H111" s="9"/>
      <c r="I111" s="10">
        <v>2000</v>
      </c>
      <c r="J111" s="9" t="s">
        <v>722</v>
      </c>
      <c r="K111" s="8" t="s">
        <v>987</v>
      </c>
      <c r="L111" s="16" t="s">
        <v>856</v>
      </c>
      <c r="M111" s="16" t="s">
        <v>848</v>
      </c>
      <c r="N111" s="16" t="s">
        <v>865</v>
      </c>
      <c r="O111" s="9"/>
    </row>
    <row r="112" spans="1:16" s="1" customFormat="1" ht="84.9" customHeight="1">
      <c r="A112" s="13">
        <v>19</v>
      </c>
      <c r="B112" s="9" t="s">
        <v>1128</v>
      </c>
      <c r="C112" s="8" t="s">
        <v>974</v>
      </c>
      <c r="D112" s="9" t="s">
        <v>1129</v>
      </c>
      <c r="E112" s="10">
        <v>2021</v>
      </c>
      <c r="F112" s="11">
        <v>524</v>
      </c>
      <c r="G112" s="12" t="s">
        <v>1130</v>
      </c>
      <c r="H112" s="11"/>
      <c r="I112" s="11">
        <v>524</v>
      </c>
      <c r="J112" s="9" t="s">
        <v>722</v>
      </c>
      <c r="K112" s="8" t="s">
        <v>1043</v>
      </c>
      <c r="L112" s="13" t="s">
        <v>1131</v>
      </c>
      <c r="M112" s="13" t="s">
        <v>1131</v>
      </c>
      <c r="N112" s="18" t="s">
        <v>1132</v>
      </c>
      <c r="O112" s="68"/>
    </row>
    <row r="113" spans="1:15" s="3" customFormat="1" ht="78" customHeight="1">
      <c r="A113" s="13">
        <v>20</v>
      </c>
      <c r="B113" s="15" t="s">
        <v>1133</v>
      </c>
      <c r="C113" s="10" t="s">
        <v>974</v>
      </c>
      <c r="D113" s="15" t="s">
        <v>1134</v>
      </c>
      <c r="E113" s="10" t="s">
        <v>998</v>
      </c>
      <c r="F113" s="10">
        <v>1200</v>
      </c>
      <c r="G113" s="15" t="s">
        <v>1135</v>
      </c>
      <c r="H113" s="10"/>
      <c r="I113" s="10">
        <v>500</v>
      </c>
      <c r="J113" s="9" t="s">
        <v>714</v>
      </c>
      <c r="K113" s="8" t="s">
        <v>1043</v>
      </c>
      <c r="L113" s="10" t="s">
        <v>1136</v>
      </c>
      <c r="M113" s="10" t="s">
        <v>1136</v>
      </c>
      <c r="N113" s="8" t="s">
        <v>1137</v>
      </c>
      <c r="O113" s="68"/>
    </row>
    <row r="114" spans="1:15" s="37" customFormat="1" ht="64.5" customHeight="1">
      <c r="A114" s="13">
        <v>21</v>
      </c>
      <c r="B114" s="103" t="s">
        <v>1138</v>
      </c>
      <c r="C114" s="13" t="s">
        <v>974</v>
      </c>
      <c r="D114" s="103" t="s">
        <v>0</v>
      </c>
      <c r="E114" s="10" t="s">
        <v>998</v>
      </c>
      <c r="F114" s="102">
        <v>680</v>
      </c>
      <c r="G114" s="106" t="s">
        <v>1021</v>
      </c>
      <c r="H114" s="107"/>
      <c r="I114" s="102">
        <v>530</v>
      </c>
      <c r="J114" s="9" t="s">
        <v>714</v>
      </c>
      <c r="K114" s="8" t="s">
        <v>978</v>
      </c>
      <c r="L114" s="10" t="s">
        <v>1</v>
      </c>
      <c r="M114" s="10" t="s">
        <v>1136</v>
      </c>
      <c r="N114" s="119" t="s">
        <v>2</v>
      </c>
      <c r="O114" s="77"/>
    </row>
    <row r="115" spans="1:15" s="2" customFormat="1" ht="24.9" customHeight="1">
      <c r="A115" s="202" t="s">
        <v>3</v>
      </c>
      <c r="B115" s="203"/>
      <c r="C115" s="202"/>
      <c r="D115" s="203"/>
      <c r="E115" s="10"/>
      <c r="F115" s="50">
        <f>SUM(F116:F132)</f>
        <v>746745</v>
      </c>
      <c r="G115" s="50"/>
      <c r="H115" s="50"/>
      <c r="I115" s="50">
        <f>SUM(I116:I132)</f>
        <v>314427</v>
      </c>
      <c r="J115" s="84"/>
      <c r="K115" s="171"/>
      <c r="L115" s="171"/>
      <c r="M115" s="171"/>
      <c r="N115" s="171"/>
      <c r="O115" s="89"/>
    </row>
    <row r="116" spans="1:15" s="3" customFormat="1" ht="65.400000000000006" customHeight="1">
      <c r="A116" s="8">
        <v>1</v>
      </c>
      <c r="B116" s="15" t="s">
        <v>4</v>
      </c>
      <c r="C116" s="10" t="s">
        <v>719</v>
      </c>
      <c r="D116" s="15" t="s">
        <v>5</v>
      </c>
      <c r="E116" s="10" t="s">
        <v>998</v>
      </c>
      <c r="F116" s="16">
        <v>34000</v>
      </c>
      <c r="G116" s="15" t="s">
        <v>6</v>
      </c>
      <c r="H116" s="10"/>
      <c r="I116" s="10">
        <v>20000</v>
      </c>
      <c r="J116" s="9" t="s">
        <v>7</v>
      </c>
      <c r="K116" s="8" t="s">
        <v>982</v>
      </c>
      <c r="L116" s="8" t="s">
        <v>789</v>
      </c>
      <c r="M116" s="8" t="s">
        <v>789</v>
      </c>
      <c r="N116" s="10" t="s">
        <v>8</v>
      </c>
      <c r="O116" s="14"/>
    </row>
    <row r="117" spans="1:15" s="3" customFormat="1" ht="69" customHeight="1">
      <c r="A117" s="8">
        <v>2</v>
      </c>
      <c r="B117" s="17" t="s">
        <v>9</v>
      </c>
      <c r="C117" s="10" t="s">
        <v>719</v>
      </c>
      <c r="D117" s="17" t="s">
        <v>10</v>
      </c>
      <c r="E117" s="54">
        <v>2021</v>
      </c>
      <c r="F117" s="19">
        <v>4119</v>
      </c>
      <c r="G117" s="17" t="s">
        <v>11</v>
      </c>
      <c r="H117" s="54"/>
      <c r="I117" s="16">
        <v>4119</v>
      </c>
      <c r="J117" s="9" t="s">
        <v>714</v>
      </c>
      <c r="K117" s="8" t="s">
        <v>1022</v>
      </c>
      <c r="L117" s="8" t="s">
        <v>723</v>
      </c>
      <c r="M117" s="8" t="s">
        <v>723</v>
      </c>
      <c r="N117" s="8" t="s">
        <v>728</v>
      </c>
      <c r="O117" s="8"/>
    </row>
    <row r="118" spans="1:15" s="3" customFormat="1" ht="71.099999999999994" customHeight="1">
      <c r="A118" s="8">
        <v>3</v>
      </c>
      <c r="B118" s="9" t="s">
        <v>12</v>
      </c>
      <c r="C118" s="8" t="s">
        <v>776</v>
      </c>
      <c r="D118" s="9" t="s">
        <v>13</v>
      </c>
      <c r="E118" s="10">
        <v>2021</v>
      </c>
      <c r="F118" s="67">
        <v>3500</v>
      </c>
      <c r="G118" s="12" t="s">
        <v>778</v>
      </c>
      <c r="H118" s="11"/>
      <c r="I118" s="11">
        <v>3500</v>
      </c>
      <c r="J118" s="9" t="s">
        <v>722</v>
      </c>
      <c r="K118" s="8" t="s">
        <v>1057</v>
      </c>
      <c r="L118" s="8" t="s">
        <v>723</v>
      </c>
      <c r="M118" s="8" t="s">
        <v>723</v>
      </c>
      <c r="N118" s="8" t="s">
        <v>728</v>
      </c>
      <c r="O118" s="90"/>
    </row>
    <row r="119" spans="1:15" s="38" customFormat="1" ht="99.9" customHeight="1">
      <c r="A119" s="8">
        <v>4</v>
      </c>
      <c r="B119" s="9" t="s">
        <v>14</v>
      </c>
      <c r="C119" s="8" t="s">
        <v>719</v>
      </c>
      <c r="D119" s="9" t="s">
        <v>15</v>
      </c>
      <c r="E119" s="54" t="s">
        <v>998</v>
      </c>
      <c r="F119" s="16">
        <v>3306.19</v>
      </c>
      <c r="G119" s="17" t="s">
        <v>994</v>
      </c>
      <c r="H119" s="54"/>
      <c r="I119" s="16">
        <v>3046</v>
      </c>
      <c r="J119" s="9" t="s">
        <v>714</v>
      </c>
      <c r="K119" s="8" t="s">
        <v>1022</v>
      </c>
      <c r="L119" s="8" t="s">
        <v>723</v>
      </c>
      <c r="M119" s="8" t="s">
        <v>723</v>
      </c>
      <c r="N119" s="8" t="s">
        <v>728</v>
      </c>
      <c r="O119" s="77"/>
    </row>
    <row r="120" spans="1:15" s="2" customFormat="1" ht="72" customHeight="1">
      <c r="A120" s="8">
        <v>5</v>
      </c>
      <c r="B120" s="9" t="s">
        <v>16</v>
      </c>
      <c r="C120" s="8" t="s">
        <v>974</v>
      </c>
      <c r="D120" s="9" t="s">
        <v>17</v>
      </c>
      <c r="E120" s="10" t="s">
        <v>967</v>
      </c>
      <c r="F120" s="16">
        <v>100000</v>
      </c>
      <c r="G120" s="52" t="s">
        <v>18</v>
      </c>
      <c r="H120" s="16"/>
      <c r="I120" s="16">
        <v>50000</v>
      </c>
      <c r="J120" s="9" t="s">
        <v>714</v>
      </c>
      <c r="K120" s="8" t="s">
        <v>1022</v>
      </c>
      <c r="L120" s="8" t="s">
        <v>794</v>
      </c>
      <c r="M120" s="8" t="s">
        <v>795</v>
      </c>
      <c r="N120" s="8" t="s">
        <v>796</v>
      </c>
      <c r="O120" s="89"/>
    </row>
    <row r="121" spans="1:15" s="2" customFormat="1" ht="57" customHeight="1">
      <c r="A121" s="8">
        <v>6</v>
      </c>
      <c r="B121" s="9" t="s">
        <v>19</v>
      </c>
      <c r="C121" s="8" t="s">
        <v>974</v>
      </c>
      <c r="D121" s="9" t="s">
        <v>20</v>
      </c>
      <c r="E121" s="10" t="s">
        <v>967</v>
      </c>
      <c r="F121" s="16">
        <v>100000</v>
      </c>
      <c r="G121" s="52" t="s">
        <v>793</v>
      </c>
      <c r="H121" s="16"/>
      <c r="I121" s="16">
        <v>50000</v>
      </c>
      <c r="J121" s="9" t="s">
        <v>714</v>
      </c>
      <c r="K121" s="8" t="s">
        <v>982</v>
      </c>
      <c r="L121" s="8" t="s">
        <v>794</v>
      </c>
      <c r="M121" s="8" t="s">
        <v>795</v>
      </c>
      <c r="N121" s="8" t="s">
        <v>796</v>
      </c>
      <c r="O121" s="20"/>
    </row>
    <row r="122" spans="1:15" s="2" customFormat="1" ht="60" customHeight="1">
      <c r="A122" s="8">
        <v>7</v>
      </c>
      <c r="B122" s="9" t="s">
        <v>21</v>
      </c>
      <c r="C122" s="8" t="s">
        <v>974</v>
      </c>
      <c r="D122" s="9" t="s">
        <v>22</v>
      </c>
      <c r="E122" s="10" t="s">
        <v>967</v>
      </c>
      <c r="F122" s="16">
        <v>80000</v>
      </c>
      <c r="G122" s="52" t="s">
        <v>18</v>
      </c>
      <c r="H122" s="50"/>
      <c r="I122" s="16">
        <v>40000</v>
      </c>
      <c r="J122" s="9" t="s">
        <v>714</v>
      </c>
      <c r="K122" s="8" t="s">
        <v>969</v>
      </c>
      <c r="L122" s="8" t="s">
        <v>794</v>
      </c>
      <c r="M122" s="8" t="s">
        <v>795</v>
      </c>
      <c r="N122" s="8" t="s">
        <v>796</v>
      </c>
      <c r="O122" s="89"/>
    </row>
    <row r="123" spans="1:15" s="2" customFormat="1" ht="59.1" customHeight="1">
      <c r="A123" s="8">
        <v>8</v>
      </c>
      <c r="B123" s="9" t="s">
        <v>23</v>
      </c>
      <c r="C123" s="8" t="s">
        <v>974</v>
      </c>
      <c r="D123" s="9" t="s">
        <v>24</v>
      </c>
      <c r="E123" s="10" t="s">
        <v>967</v>
      </c>
      <c r="F123" s="16">
        <v>50000</v>
      </c>
      <c r="G123" s="52" t="s">
        <v>18</v>
      </c>
      <c r="H123" s="50"/>
      <c r="I123" s="16">
        <v>20000</v>
      </c>
      <c r="J123" s="9" t="s">
        <v>714</v>
      </c>
      <c r="K123" s="8" t="s">
        <v>987</v>
      </c>
      <c r="L123" s="8" t="s">
        <v>794</v>
      </c>
      <c r="M123" s="8" t="s">
        <v>795</v>
      </c>
      <c r="N123" s="8" t="s">
        <v>796</v>
      </c>
      <c r="O123" s="89"/>
    </row>
    <row r="124" spans="1:15" s="2" customFormat="1" ht="63.9" customHeight="1">
      <c r="A124" s="8">
        <v>9</v>
      </c>
      <c r="B124" s="9" t="s">
        <v>25</v>
      </c>
      <c r="C124" s="8" t="s">
        <v>974</v>
      </c>
      <c r="D124" s="9" t="s">
        <v>26</v>
      </c>
      <c r="E124" s="10" t="s">
        <v>967</v>
      </c>
      <c r="F124" s="16">
        <v>12000</v>
      </c>
      <c r="G124" s="52" t="s">
        <v>18</v>
      </c>
      <c r="H124" s="16"/>
      <c r="I124" s="16">
        <v>10000</v>
      </c>
      <c r="J124" s="9" t="s">
        <v>714</v>
      </c>
      <c r="K124" s="8" t="s">
        <v>987</v>
      </c>
      <c r="L124" s="8" t="s">
        <v>794</v>
      </c>
      <c r="M124" s="78" t="s">
        <v>795</v>
      </c>
      <c r="N124" s="10" t="s">
        <v>27</v>
      </c>
      <c r="O124" s="14"/>
    </row>
    <row r="125" spans="1:15" ht="56.1" customHeight="1">
      <c r="A125" s="8">
        <v>10</v>
      </c>
      <c r="B125" s="9" t="s">
        <v>28</v>
      </c>
      <c r="C125" s="10" t="s">
        <v>1111</v>
      </c>
      <c r="D125" s="9" t="s">
        <v>29</v>
      </c>
      <c r="E125" s="10">
        <v>2021</v>
      </c>
      <c r="F125" s="11">
        <v>4781.8100000000004</v>
      </c>
      <c r="G125" s="12" t="s">
        <v>613</v>
      </c>
      <c r="H125" s="11"/>
      <c r="I125" s="11">
        <v>4782</v>
      </c>
      <c r="J125" s="9" t="s">
        <v>722</v>
      </c>
      <c r="K125" s="8" t="s">
        <v>982</v>
      </c>
      <c r="L125" s="10" t="s">
        <v>30</v>
      </c>
      <c r="M125" s="8" t="s">
        <v>31</v>
      </c>
      <c r="N125" s="8" t="s">
        <v>32</v>
      </c>
      <c r="O125" s="20"/>
    </row>
    <row r="126" spans="1:15" ht="65.25" customHeight="1">
      <c r="A126" s="8">
        <v>11</v>
      </c>
      <c r="B126" s="15" t="s">
        <v>33</v>
      </c>
      <c r="C126" s="10" t="s">
        <v>974</v>
      </c>
      <c r="D126" s="15" t="s">
        <v>34</v>
      </c>
      <c r="E126" s="10" t="s">
        <v>998</v>
      </c>
      <c r="F126" s="10">
        <v>61000</v>
      </c>
      <c r="G126" s="15" t="s">
        <v>35</v>
      </c>
      <c r="H126" s="10"/>
      <c r="I126" s="10">
        <v>30000</v>
      </c>
      <c r="J126" s="9" t="s">
        <v>714</v>
      </c>
      <c r="K126" s="8" t="s">
        <v>982</v>
      </c>
      <c r="L126" s="10" t="s">
        <v>30</v>
      </c>
      <c r="M126" s="10" t="s">
        <v>31</v>
      </c>
      <c r="N126" s="10" t="s">
        <v>36</v>
      </c>
      <c r="O126" s="14"/>
    </row>
    <row r="127" spans="1:15" s="3" customFormat="1" ht="42" customHeight="1">
      <c r="A127" s="8">
        <v>12</v>
      </c>
      <c r="B127" s="15" t="s">
        <v>37</v>
      </c>
      <c r="C127" s="8" t="s">
        <v>974</v>
      </c>
      <c r="D127" s="15" t="s">
        <v>38</v>
      </c>
      <c r="E127" s="10" t="s">
        <v>998</v>
      </c>
      <c r="F127" s="10">
        <v>33000</v>
      </c>
      <c r="G127" s="15" t="s">
        <v>39</v>
      </c>
      <c r="H127" s="10"/>
      <c r="I127" s="10">
        <v>5000</v>
      </c>
      <c r="J127" s="9" t="s">
        <v>714</v>
      </c>
      <c r="K127" s="8" t="s">
        <v>982</v>
      </c>
      <c r="L127" s="10" t="s">
        <v>813</v>
      </c>
      <c r="M127" s="10" t="s">
        <v>773</v>
      </c>
      <c r="N127" s="8" t="s">
        <v>814</v>
      </c>
      <c r="O127" s="90"/>
    </row>
    <row r="128" spans="1:15" ht="60.75" customHeight="1">
      <c r="A128" s="8">
        <v>13</v>
      </c>
      <c r="B128" s="15" t="s">
        <v>40</v>
      </c>
      <c r="C128" s="10" t="s">
        <v>974</v>
      </c>
      <c r="D128" s="15" t="s">
        <v>41</v>
      </c>
      <c r="E128" s="10">
        <v>2021</v>
      </c>
      <c r="F128" s="10">
        <v>15000</v>
      </c>
      <c r="G128" s="15" t="s">
        <v>42</v>
      </c>
      <c r="H128" s="10"/>
      <c r="I128" s="10">
        <v>15000</v>
      </c>
      <c r="J128" s="9" t="s">
        <v>722</v>
      </c>
      <c r="K128" s="8" t="s">
        <v>969</v>
      </c>
      <c r="L128" s="10" t="s">
        <v>43</v>
      </c>
      <c r="M128" s="10" t="s">
        <v>773</v>
      </c>
      <c r="N128" s="10" t="s">
        <v>44</v>
      </c>
      <c r="O128" s="14"/>
    </row>
    <row r="129" spans="1:15" ht="50.1" customHeight="1">
      <c r="A129" s="8">
        <v>14</v>
      </c>
      <c r="B129" s="15" t="s">
        <v>45</v>
      </c>
      <c r="C129" s="10" t="s">
        <v>974</v>
      </c>
      <c r="D129" s="15" t="s">
        <v>46</v>
      </c>
      <c r="E129" s="10" t="s">
        <v>976</v>
      </c>
      <c r="F129" s="10">
        <v>215000</v>
      </c>
      <c r="G129" s="15" t="s">
        <v>42</v>
      </c>
      <c r="H129" s="10"/>
      <c r="I129" s="10">
        <v>50000</v>
      </c>
      <c r="J129" s="9" t="s">
        <v>714</v>
      </c>
      <c r="K129" s="8" t="s">
        <v>978</v>
      </c>
      <c r="L129" s="10" t="s">
        <v>47</v>
      </c>
      <c r="M129" s="10" t="s">
        <v>773</v>
      </c>
      <c r="N129" s="10" t="s">
        <v>48</v>
      </c>
      <c r="O129" s="14"/>
    </row>
    <row r="130" spans="1:15" s="3" customFormat="1" ht="60" customHeight="1">
      <c r="A130" s="8">
        <v>15</v>
      </c>
      <c r="B130" s="15" t="s">
        <v>49</v>
      </c>
      <c r="C130" s="10" t="s">
        <v>974</v>
      </c>
      <c r="D130" s="15" t="s">
        <v>50</v>
      </c>
      <c r="E130" s="10" t="s">
        <v>967</v>
      </c>
      <c r="F130" s="10">
        <v>23058</v>
      </c>
      <c r="G130" s="15" t="s">
        <v>51</v>
      </c>
      <c r="H130" s="10"/>
      <c r="I130" s="10">
        <v>5000</v>
      </c>
      <c r="J130" s="15" t="s">
        <v>1075</v>
      </c>
      <c r="K130" s="10" t="s">
        <v>52</v>
      </c>
      <c r="L130" s="10" t="s">
        <v>52</v>
      </c>
      <c r="M130" s="10" t="s">
        <v>773</v>
      </c>
      <c r="N130" s="10" t="s">
        <v>53</v>
      </c>
      <c r="O130" s="10"/>
    </row>
    <row r="131" spans="1:15" s="4" customFormat="1" ht="62.1" customHeight="1">
      <c r="A131" s="8">
        <v>16</v>
      </c>
      <c r="B131" s="15" t="s">
        <v>54</v>
      </c>
      <c r="C131" s="10" t="s">
        <v>974</v>
      </c>
      <c r="D131" s="15" t="s">
        <v>55</v>
      </c>
      <c r="E131" s="10" t="s">
        <v>998</v>
      </c>
      <c r="F131" s="16">
        <v>7000</v>
      </c>
      <c r="G131" s="93" t="s">
        <v>56</v>
      </c>
      <c r="H131" s="10"/>
      <c r="I131" s="10">
        <v>3000</v>
      </c>
      <c r="J131" s="9" t="s">
        <v>714</v>
      </c>
      <c r="K131" s="8" t="s">
        <v>978</v>
      </c>
      <c r="L131" s="10" t="s">
        <v>57</v>
      </c>
      <c r="M131" s="10" t="s">
        <v>773</v>
      </c>
      <c r="N131" s="10" t="s">
        <v>58</v>
      </c>
      <c r="O131" s="14"/>
    </row>
    <row r="132" spans="1:15" s="34" customFormat="1" ht="75" customHeight="1">
      <c r="A132" s="8">
        <v>17</v>
      </c>
      <c r="B132" s="15" t="s">
        <v>59</v>
      </c>
      <c r="C132" s="8" t="s">
        <v>974</v>
      </c>
      <c r="D132" s="9" t="s">
        <v>60</v>
      </c>
      <c r="E132" s="10">
        <v>2021</v>
      </c>
      <c r="F132" s="11">
        <v>980</v>
      </c>
      <c r="G132" s="9" t="s">
        <v>61</v>
      </c>
      <c r="H132" s="10"/>
      <c r="I132" s="11">
        <v>980</v>
      </c>
      <c r="J132" s="9" t="s">
        <v>722</v>
      </c>
      <c r="K132" s="8" t="s">
        <v>1014</v>
      </c>
      <c r="L132" s="8" t="s">
        <v>62</v>
      </c>
      <c r="M132" s="10" t="s">
        <v>773</v>
      </c>
      <c r="N132" s="8" t="s">
        <v>63</v>
      </c>
      <c r="O132" s="82"/>
    </row>
    <row r="133" spans="1:15" s="2" customFormat="1" ht="24.9" customHeight="1">
      <c r="A133" s="202" t="s">
        <v>64</v>
      </c>
      <c r="B133" s="203"/>
      <c r="C133" s="202"/>
      <c r="D133" s="203"/>
      <c r="E133" s="10"/>
      <c r="F133" s="47">
        <f>F134+F146+F207+F191+F183+F203+F217</f>
        <v>915313.65</v>
      </c>
      <c r="G133" s="47"/>
      <c r="H133" s="47"/>
      <c r="I133" s="47">
        <f>I134+I146+I207+I191+I183+I203+I217</f>
        <v>344488</v>
      </c>
      <c r="J133" s="79"/>
      <c r="K133" s="80"/>
      <c r="L133" s="80"/>
      <c r="M133" s="83"/>
      <c r="N133" s="83"/>
      <c r="O133" s="82"/>
    </row>
    <row r="134" spans="1:15" s="3" customFormat="1" ht="24.9" customHeight="1">
      <c r="A134" s="202" t="s">
        <v>65</v>
      </c>
      <c r="B134" s="203"/>
      <c r="C134" s="202"/>
      <c r="D134" s="203"/>
      <c r="E134" s="10"/>
      <c r="F134" s="47">
        <f>SUM(F135:F145)</f>
        <v>89263.65</v>
      </c>
      <c r="G134" s="47"/>
      <c r="H134" s="47"/>
      <c r="I134" s="47">
        <f>SUM(I135:I145)</f>
        <v>41320</v>
      </c>
      <c r="J134" s="79"/>
      <c r="K134" s="80"/>
      <c r="L134" s="80"/>
      <c r="M134" s="81"/>
      <c r="N134" s="81"/>
      <c r="O134" s="82"/>
    </row>
    <row r="135" spans="1:15" ht="93" customHeight="1">
      <c r="A135" s="96">
        <v>1</v>
      </c>
      <c r="B135" s="17" t="s">
        <v>66</v>
      </c>
      <c r="C135" s="10" t="s">
        <v>974</v>
      </c>
      <c r="D135" s="17" t="s">
        <v>67</v>
      </c>
      <c r="E135" s="54" t="s">
        <v>68</v>
      </c>
      <c r="F135" s="55">
        <v>32000</v>
      </c>
      <c r="G135" s="17" t="s">
        <v>1018</v>
      </c>
      <c r="H135" s="54"/>
      <c r="I135" s="16">
        <v>5370</v>
      </c>
      <c r="J135" s="9" t="s">
        <v>714</v>
      </c>
      <c r="K135" s="8" t="s">
        <v>1000</v>
      </c>
      <c r="L135" s="13" t="s">
        <v>723</v>
      </c>
      <c r="M135" s="13" t="s">
        <v>723</v>
      </c>
      <c r="N135" s="13" t="s">
        <v>728</v>
      </c>
      <c r="O135" s="116"/>
    </row>
    <row r="136" spans="1:15" s="124" customFormat="1" ht="77.099999999999994" customHeight="1">
      <c r="A136" s="96">
        <v>2</v>
      </c>
      <c r="B136" s="17" t="s">
        <v>69</v>
      </c>
      <c r="C136" s="10" t="s">
        <v>974</v>
      </c>
      <c r="D136" s="17" t="s">
        <v>70</v>
      </c>
      <c r="E136" s="54">
        <v>2021</v>
      </c>
      <c r="F136" s="55">
        <v>1800</v>
      </c>
      <c r="G136" s="17" t="s">
        <v>71</v>
      </c>
      <c r="H136" s="54"/>
      <c r="I136" s="16">
        <v>1800</v>
      </c>
      <c r="J136" s="9" t="s">
        <v>722</v>
      </c>
      <c r="K136" s="8" t="s">
        <v>1057</v>
      </c>
      <c r="L136" s="13" t="s">
        <v>723</v>
      </c>
      <c r="M136" s="8" t="s">
        <v>723</v>
      </c>
      <c r="N136" s="8" t="s">
        <v>724</v>
      </c>
      <c r="O136" s="116"/>
    </row>
    <row r="137" spans="1:15" s="124" customFormat="1" ht="67.5" customHeight="1">
      <c r="A137" s="96">
        <v>3</v>
      </c>
      <c r="B137" s="17" t="s">
        <v>72</v>
      </c>
      <c r="C137" s="10" t="s">
        <v>719</v>
      </c>
      <c r="D137" s="17" t="s">
        <v>73</v>
      </c>
      <c r="E137" s="54">
        <v>2021</v>
      </c>
      <c r="F137" s="55">
        <v>850</v>
      </c>
      <c r="G137" s="17" t="s">
        <v>74</v>
      </c>
      <c r="H137" s="54"/>
      <c r="I137" s="16">
        <v>850</v>
      </c>
      <c r="J137" s="9" t="s">
        <v>722</v>
      </c>
      <c r="K137" s="8" t="s">
        <v>1057</v>
      </c>
      <c r="L137" s="13" t="s">
        <v>723</v>
      </c>
      <c r="M137" s="8" t="s">
        <v>723</v>
      </c>
      <c r="N137" s="8" t="s">
        <v>724</v>
      </c>
      <c r="O137" s="116"/>
    </row>
    <row r="138" spans="1:15" s="31" customFormat="1" ht="84" customHeight="1">
      <c r="A138" s="96">
        <v>4</v>
      </c>
      <c r="B138" s="77" t="s">
        <v>75</v>
      </c>
      <c r="C138" s="8" t="s">
        <v>974</v>
      </c>
      <c r="D138" s="77" t="s">
        <v>76</v>
      </c>
      <c r="E138" s="10" t="s">
        <v>967</v>
      </c>
      <c r="F138" s="96">
        <v>4176</v>
      </c>
      <c r="G138" s="77" t="s">
        <v>77</v>
      </c>
      <c r="H138" s="18"/>
      <c r="I138" s="96">
        <v>2400</v>
      </c>
      <c r="J138" s="9" t="s">
        <v>714</v>
      </c>
      <c r="K138" s="8" t="s">
        <v>969</v>
      </c>
      <c r="L138" s="18" t="s">
        <v>920</v>
      </c>
      <c r="M138" s="18" t="s">
        <v>920</v>
      </c>
      <c r="N138" s="18" t="s">
        <v>1023</v>
      </c>
      <c r="O138" s="96"/>
    </row>
    <row r="139" spans="1:15" s="31" customFormat="1" ht="66" customHeight="1">
      <c r="A139" s="96">
        <v>5</v>
      </c>
      <c r="B139" s="77" t="s">
        <v>78</v>
      </c>
      <c r="C139" s="8" t="s">
        <v>974</v>
      </c>
      <c r="D139" s="15" t="s">
        <v>79</v>
      </c>
      <c r="E139" s="10" t="s">
        <v>967</v>
      </c>
      <c r="F139" s="96">
        <v>3083</v>
      </c>
      <c r="G139" s="77" t="s">
        <v>77</v>
      </c>
      <c r="H139" s="18"/>
      <c r="I139" s="96">
        <v>2000</v>
      </c>
      <c r="J139" s="9" t="s">
        <v>714</v>
      </c>
      <c r="K139" s="8" t="s">
        <v>969</v>
      </c>
      <c r="L139" s="18" t="s">
        <v>920</v>
      </c>
      <c r="M139" s="18" t="s">
        <v>920</v>
      </c>
      <c r="N139" s="18" t="s">
        <v>1023</v>
      </c>
      <c r="O139" s="96"/>
    </row>
    <row r="140" spans="1:15" s="24" customFormat="1" ht="72.900000000000006" customHeight="1">
      <c r="A140" s="96">
        <v>6</v>
      </c>
      <c r="B140" s="120" t="s">
        <v>80</v>
      </c>
      <c r="C140" s="10" t="s">
        <v>974</v>
      </c>
      <c r="D140" s="120" t="s">
        <v>81</v>
      </c>
      <c r="E140" s="10" t="s">
        <v>998</v>
      </c>
      <c r="F140" s="16">
        <v>7254.65</v>
      </c>
      <c r="G140" s="12" t="s">
        <v>82</v>
      </c>
      <c r="H140" s="11"/>
      <c r="I140" s="16">
        <v>3500</v>
      </c>
      <c r="J140" s="9" t="s">
        <v>714</v>
      </c>
      <c r="K140" s="8" t="s">
        <v>982</v>
      </c>
      <c r="L140" s="8" t="s">
        <v>836</v>
      </c>
      <c r="M140" s="8" t="s">
        <v>83</v>
      </c>
      <c r="N140" s="8" t="s">
        <v>84</v>
      </c>
      <c r="O140" s="21"/>
    </row>
    <row r="141" spans="1:15" s="28" customFormat="1" ht="75" customHeight="1">
      <c r="A141" s="96">
        <v>7</v>
      </c>
      <c r="B141" s="15" t="s">
        <v>85</v>
      </c>
      <c r="C141" s="10" t="s">
        <v>974</v>
      </c>
      <c r="D141" s="15" t="s">
        <v>86</v>
      </c>
      <c r="E141" s="10" t="s">
        <v>998</v>
      </c>
      <c r="F141" s="10">
        <v>9700</v>
      </c>
      <c r="G141" s="15" t="s">
        <v>71</v>
      </c>
      <c r="H141" s="10"/>
      <c r="I141" s="10">
        <v>5000</v>
      </c>
      <c r="J141" s="9" t="s">
        <v>87</v>
      </c>
      <c r="K141" s="8" t="s">
        <v>1043</v>
      </c>
      <c r="L141" s="10" t="s">
        <v>836</v>
      </c>
      <c r="M141" s="8" t="s">
        <v>83</v>
      </c>
      <c r="N141" s="8" t="s">
        <v>88</v>
      </c>
      <c r="O141" s="68"/>
    </row>
    <row r="142" spans="1:15" ht="66" customHeight="1">
      <c r="A142" s="96">
        <v>8</v>
      </c>
      <c r="B142" s="9" t="s">
        <v>89</v>
      </c>
      <c r="C142" s="8" t="s">
        <v>974</v>
      </c>
      <c r="D142" s="9" t="s">
        <v>90</v>
      </c>
      <c r="E142" s="10">
        <v>2021</v>
      </c>
      <c r="F142" s="11">
        <v>3000</v>
      </c>
      <c r="G142" s="12" t="s">
        <v>91</v>
      </c>
      <c r="H142" s="11"/>
      <c r="I142" s="11">
        <v>3000</v>
      </c>
      <c r="J142" s="9" t="s">
        <v>722</v>
      </c>
      <c r="K142" s="8" t="s">
        <v>987</v>
      </c>
      <c r="L142" s="8" t="s">
        <v>848</v>
      </c>
      <c r="M142" s="10" t="s">
        <v>848</v>
      </c>
      <c r="N142" s="8" t="s">
        <v>92</v>
      </c>
      <c r="O142" s="90"/>
    </row>
    <row r="143" spans="1:15" ht="96" customHeight="1">
      <c r="A143" s="96">
        <v>9</v>
      </c>
      <c r="B143" s="71" t="s">
        <v>93</v>
      </c>
      <c r="C143" s="8" t="s">
        <v>974</v>
      </c>
      <c r="D143" s="9" t="s">
        <v>94</v>
      </c>
      <c r="E143" s="10">
        <v>2021</v>
      </c>
      <c r="F143" s="74">
        <v>6600</v>
      </c>
      <c r="G143" s="12" t="s">
        <v>95</v>
      </c>
      <c r="H143" s="11"/>
      <c r="I143" s="74">
        <v>6600</v>
      </c>
      <c r="J143" s="9" t="s">
        <v>722</v>
      </c>
      <c r="K143" s="8" t="s">
        <v>1022</v>
      </c>
      <c r="L143" s="16" t="s">
        <v>893</v>
      </c>
      <c r="M143" s="16" t="s">
        <v>893</v>
      </c>
      <c r="N143" s="16" t="s">
        <v>1029</v>
      </c>
      <c r="O143" s="20"/>
    </row>
    <row r="144" spans="1:15" s="3" customFormat="1" ht="105.9" customHeight="1">
      <c r="A144" s="96">
        <v>10</v>
      </c>
      <c r="B144" s="98" t="s">
        <v>96</v>
      </c>
      <c r="C144" s="10" t="s">
        <v>719</v>
      </c>
      <c r="D144" s="98" t="s">
        <v>97</v>
      </c>
      <c r="E144" s="10">
        <v>2021</v>
      </c>
      <c r="F144" s="16">
        <v>800</v>
      </c>
      <c r="G144" s="12" t="s">
        <v>98</v>
      </c>
      <c r="H144" s="11"/>
      <c r="I144" s="16">
        <v>800</v>
      </c>
      <c r="J144" s="9" t="s">
        <v>722</v>
      </c>
      <c r="K144" s="8" t="s">
        <v>1057</v>
      </c>
      <c r="L144" s="16" t="s">
        <v>893</v>
      </c>
      <c r="M144" s="16" t="s">
        <v>893</v>
      </c>
      <c r="N144" s="16" t="s">
        <v>1029</v>
      </c>
      <c r="O144" s="20"/>
    </row>
    <row r="145" spans="1:15" s="3" customFormat="1" ht="78" customHeight="1">
      <c r="A145" s="96">
        <v>11</v>
      </c>
      <c r="B145" s="71" t="s">
        <v>99</v>
      </c>
      <c r="C145" s="10" t="s">
        <v>974</v>
      </c>
      <c r="D145" s="71" t="s">
        <v>100</v>
      </c>
      <c r="E145" s="10" t="s">
        <v>967</v>
      </c>
      <c r="F145" s="16">
        <v>20000</v>
      </c>
      <c r="G145" s="12" t="s">
        <v>101</v>
      </c>
      <c r="H145" s="11"/>
      <c r="I145" s="11">
        <v>10000</v>
      </c>
      <c r="J145" s="9" t="s">
        <v>714</v>
      </c>
      <c r="K145" s="8" t="s">
        <v>1022</v>
      </c>
      <c r="L145" s="8" t="s">
        <v>102</v>
      </c>
      <c r="M145" s="8" t="s">
        <v>103</v>
      </c>
      <c r="N145" s="8" t="s">
        <v>104</v>
      </c>
      <c r="O145" s="10"/>
    </row>
    <row r="146" spans="1:15" s="4" customFormat="1" ht="24.9" customHeight="1">
      <c r="A146" s="213" t="s">
        <v>105</v>
      </c>
      <c r="B146" s="214"/>
      <c r="C146" s="213"/>
      <c r="D146" s="214"/>
      <c r="E146" s="10"/>
      <c r="F146" s="50">
        <f>SUM(F147:F182)</f>
        <v>593753</v>
      </c>
      <c r="G146" s="50"/>
      <c r="H146" s="50"/>
      <c r="I146" s="50">
        <f>SUM(I147:I182)</f>
        <v>193228</v>
      </c>
      <c r="J146" s="51"/>
      <c r="K146" s="50"/>
      <c r="L146" s="10"/>
      <c r="M146" s="10"/>
      <c r="N146" s="10"/>
      <c r="O146" s="10"/>
    </row>
    <row r="147" spans="1:15" s="4" customFormat="1" ht="66.900000000000006" customHeight="1">
      <c r="A147" s="10">
        <v>1</v>
      </c>
      <c r="B147" s="15" t="s">
        <v>106</v>
      </c>
      <c r="C147" s="10" t="s">
        <v>719</v>
      </c>
      <c r="D147" s="15" t="s">
        <v>107</v>
      </c>
      <c r="E147" s="10" t="s">
        <v>967</v>
      </c>
      <c r="F147" s="16">
        <v>245000</v>
      </c>
      <c r="G147" s="52" t="s">
        <v>108</v>
      </c>
      <c r="H147" s="16"/>
      <c r="I147" s="16">
        <v>80000</v>
      </c>
      <c r="J147" s="9" t="s">
        <v>714</v>
      </c>
      <c r="K147" s="8" t="s">
        <v>969</v>
      </c>
      <c r="L147" s="10" t="s">
        <v>856</v>
      </c>
      <c r="M147" s="8" t="s">
        <v>848</v>
      </c>
      <c r="N147" s="8" t="s">
        <v>865</v>
      </c>
      <c r="O147" s="10"/>
    </row>
    <row r="148" spans="1:15" s="1" customFormat="1" ht="81.900000000000006" customHeight="1">
      <c r="A148" s="10">
        <v>2</v>
      </c>
      <c r="B148" s="9" t="s">
        <v>109</v>
      </c>
      <c r="C148" s="8" t="s">
        <v>974</v>
      </c>
      <c r="D148" s="9" t="s">
        <v>110</v>
      </c>
      <c r="E148" s="10" t="s">
        <v>998</v>
      </c>
      <c r="F148" s="11">
        <v>14400</v>
      </c>
      <c r="G148" s="15" t="s">
        <v>111</v>
      </c>
      <c r="H148" s="10"/>
      <c r="I148" s="11">
        <v>7000</v>
      </c>
      <c r="J148" s="9" t="s">
        <v>714</v>
      </c>
      <c r="K148" s="8" t="s">
        <v>982</v>
      </c>
      <c r="L148" s="8" t="s">
        <v>856</v>
      </c>
      <c r="M148" s="8" t="s">
        <v>848</v>
      </c>
      <c r="N148" s="8" t="s">
        <v>888</v>
      </c>
      <c r="O148" s="21"/>
    </row>
    <row r="149" spans="1:15" s="3" customFormat="1" ht="114" customHeight="1">
      <c r="A149" s="10">
        <v>3</v>
      </c>
      <c r="B149" s="98" t="s">
        <v>112</v>
      </c>
      <c r="C149" s="99" t="s">
        <v>974</v>
      </c>
      <c r="D149" s="98" t="s">
        <v>113</v>
      </c>
      <c r="E149" s="10">
        <v>2021</v>
      </c>
      <c r="F149" s="16">
        <v>3350</v>
      </c>
      <c r="G149" s="15" t="s">
        <v>114</v>
      </c>
      <c r="H149" s="10"/>
      <c r="I149" s="10">
        <v>3350</v>
      </c>
      <c r="J149" s="9" t="s">
        <v>722</v>
      </c>
      <c r="K149" s="8" t="s">
        <v>982</v>
      </c>
      <c r="L149" s="16" t="s">
        <v>856</v>
      </c>
      <c r="M149" s="8" t="s">
        <v>848</v>
      </c>
      <c r="N149" s="16" t="s">
        <v>115</v>
      </c>
      <c r="O149" s="20"/>
    </row>
    <row r="150" spans="1:15" s="3" customFormat="1" ht="57.9" customHeight="1">
      <c r="A150" s="10">
        <v>4</v>
      </c>
      <c r="B150" s="71" t="s">
        <v>116</v>
      </c>
      <c r="C150" s="8" t="s">
        <v>974</v>
      </c>
      <c r="D150" s="71" t="s">
        <v>117</v>
      </c>
      <c r="E150" s="10">
        <v>2021</v>
      </c>
      <c r="F150" s="121">
        <v>2900</v>
      </c>
      <c r="G150" s="15" t="s">
        <v>118</v>
      </c>
      <c r="H150" s="11"/>
      <c r="I150" s="11">
        <v>2900</v>
      </c>
      <c r="J150" s="9" t="s">
        <v>722</v>
      </c>
      <c r="K150" s="8" t="s">
        <v>982</v>
      </c>
      <c r="L150" s="125" t="s">
        <v>877</v>
      </c>
      <c r="M150" s="13" t="s">
        <v>848</v>
      </c>
      <c r="N150" s="16" t="s">
        <v>119</v>
      </c>
      <c r="O150" s="68"/>
    </row>
    <row r="151" spans="1:15" s="3" customFormat="1" ht="59.1" customHeight="1">
      <c r="A151" s="10">
        <v>5</v>
      </c>
      <c r="B151" s="9" t="s">
        <v>120</v>
      </c>
      <c r="C151" s="8" t="s">
        <v>974</v>
      </c>
      <c r="D151" s="9" t="s">
        <v>121</v>
      </c>
      <c r="E151" s="10" t="s">
        <v>998</v>
      </c>
      <c r="F151" s="11">
        <v>1900</v>
      </c>
      <c r="G151" s="15" t="s">
        <v>122</v>
      </c>
      <c r="H151" s="10"/>
      <c r="I151" s="11">
        <v>1200</v>
      </c>
      <c r="J151" s="9" t="s">
        <v>714</v>
      </c>
      <c r="K151" s="8" t="s">
        <v>982</v>
      </c>
      <c r="L151" s="8" t="s">
        <v>856</v>
      </c>
      <c r="M151" s="8" t="s">
        <v>848</v>
      </c>
      <c r="N151" s="8" t="s">
        <v>115</v>
      </c>
      <c r="O151" s="21"/>
    </row>
    <row r="152" spans="1:15" s="1" customFormat="1" ht="63.75" customHeight="1">
      <c r="A152" s="10">
        <v>6</v>
      </c>
      <c r="B152" s="9" t="s">
        <v>123</v>
      </c>
      <c r="C152" s="8" t="s">
        <v>974</v>
      </c>
      <c r="D152" s="9" t="s">
        <v>124</v>
      </c>
      <c r="E152" s="10" t="s">
        <v>998</v>
      </c>
      <c r="F152" s="11">
        <v>1600</v>
      </c>
      <c r="G152" s="12" t="s">
        <v>125</v>
      </c>
      <c r="H152" s="11"/>
      <c r="I152" s="11">
        <v>1100</v>
      </c>
      <c r="J152" s="9" t="s">
        <v>714</v>
      </c>
      <c r="K152" s="8" t="s">
        <v>982</v>
      </c>
      <c r="L152" s="8" t="s">
        <v>856</v>
      </c>
      <c r="M152" s="16" t="s">
        <v>848</v>
      </c>
      <c r="N152" s="8" t="s">
        <v>115</v>
      </c>
      <c r="O152" s="20"/>
    </row>
    <row r="153" spans="1:15" s="3" customFormat="1" ht="75.75" customHeight="1">
      <c r="A153" s="10">
        <v>7</v>
      </c>
      <c r="B153" s="98" t="s">
        <v>126</v>
      </c>
      <c r="C153" s="10" t="s">
        <v>719</v>
      </c>
      <c r="D153" s="98" t="s">
        <v>127</v>
      </c>
      <c r="E153" s="10" t="s">
        <v>998</v>
      </c>
      <c r="F153" s="16">
        <v>4050</v>
      </c>
      <c r="G153" s="12" t="s">
        <v>125</v>
      </c>
      <c r="H153" s="11"/>
      <c r="I153" s="16">
        <v>2000</v>
      </c>
      <c r="J153" s="9" t="s">
        <v>714</v>
      </c>
      <c r="K153" s="8" t="s">
        <v>987</v>
      </c>
      <c r="L153" s="16" t="s">
        <v>856</v>
      </c>
      <c r="M153" s="16" t="s">
        <v>848</v>
      </c>
      <c r="N153" s="16" t="s">
        <v>128</v>
      </c>
      <c r="O153" s="20"/>
    </row>
    <row r="154" spans="1:15" s="3" customFormat="1" ht="56.25" customHeight="1">
      <c r="A154" s="10">
        <v>8</v>
      </c>
      <c r="B154" s="98" t="s">
        <v>129</v>
      </c>
      <c r="C154" s="10" t="s">
        <v>719</v>
      </c>
      <c r="D154" s="98" t="s">
        <v>130</v>
      </c>
      <c r="E154" s="10">
        <v>2021</v>
      </c>
      <c r="F154" s="16">
        <v>1000</v>
      </c>
      <c r="G154" s="12" t="s">
        <v>125</v>
      </c>
      <c r="H154" s="11"/>
      <c r="I154" s="16">
        <v>1000</v>
      </c>
      <c r="J154" s="9" t="s">
        <v>722</v>
      </c>
      <c r="K154" s="8" t="s">
        <v>987</v>
      </c>
      <c r="L154" s="16" t="s">
        <v>856</v>
      </c>
      <c r="M154" s="16" t="s">
        <v>848</v>
      </c>
      <c r="N154" s="16" t="s">
        <v>128</v>
      </c>
      <c r="O154" s="20"/>
    </row>
    <row r="155" spans="1:15" s="3" customFormat="1" ht="57" customHeight="1">
      <c r="A155" s="10">
        <v>9</v>
      </c>
      <c r="B155" s="98" t="s">
        <v>131</v>
      </c>
      <c r="C155" s="10" t="s">
        <v>719</v>
      </c>
      <c r="D155" s="98" t="s">
        <v>132</v>
      </c>
      <c r="E155" s="10" t="s">
        <v>998</v>
      </c>
      <c r="F155" s="16">
        <v>4300</v>
      </c>
      <c r="G155" s="12" t="s">
        <v>125</v>
      </c>
      <c r="H155" s="11"/>
      <c r="I155" s="16">
        <v>2000</v>
      </c>
      <c r="J155" s="9" t="s">
        <v>714</v>
      </c>
      <c r="K155" s="8" t="s">
        <v>987</v>
      </c>
      <c r="L155" s="16" t="s">
        <v>856</v>
      </c>
      <c r="M155" s="16" t="s">
        <v>848</v>
      </c>
      <c r="N155" s="16" t="s">
        <v>128</v>
      </c>
      <c r="O155" s="20"/>
    </row>
    <row r="156" spans="1:15" s="3" customFormat="1" ht="54.75" customHeight="1">
      <c r="A156" s="10">
        <v>10</v>
      </c>
      <c r="B156" s="98" t="s">
        <v>133</v>
      </c>
      <c r="C156" s="10" t="s">
        <v>719</v>
      </c>
      <c r="D156" s="98" t="s">
        <v>134</v>
      </c>
      <c r="E156" s="10" t="s">
        <v>998</v>
      </c>
      <c r="F156" s="16">
        <v>4000</v>
      </c>
      <c r="G156" s="12" t="s">
        <v>125</v>
      </c>
      <c r="H156" s="11"/>
      <c r="I156" s="16">
        <v>2500</v>
      </c>
      <c r="J156" s="9" t="s">
        <v>714</v>
      </c>
      <c r="K156" s="8" t="s">
        <v>1057</v>
      </c>
      <c r="L156" s="16" t="s">
        <v>856</v>
      </c>
      <c r="M156" s="16" t="s">
        <v>848</v>
      </c>
      <c r="N156" s="16" t="s">
        <v>128</v>
      </c>
      <c r="O156" s="20"/>
    </row>
    <row r="157" spans="1:15" s="3" customFormat="1" ht="54.9" customHeight="1">
      <c r="A157" s="10">
        <v>11</v>
      </c>
      <c r="B157" s="98" t="s">
        <v>135</v>
      </c>
      <c r="C157" s="99" t="s">
        <v>974</v>
      </c>
      <c r="D157" s="98" t="s">
        <v>136</v>
      </c>
      <c r="E157" s="10" t="s">
        <v>998</v>
      </c>
      <c r="F157" s="16">
        <v>1900</v>
      </c>
      <c r="G157" s="12" t="s">
        <v>125</v>
      </c>
      <c r="H157" s="11"/>
      <c r="I157" s="16">
        <v>600</v>
      </c>
      <c r="J157" s="9" t="s">
        <v>714</v>
      </c>
      <c r="K157" s="8" t="s">
        <v>978</v>
      </c>
      <c r="L157" s="16" t="s">
        <v>856</v>
      </c>
      <c r="M157" s="16" t="s">
        <v>848</v>
      </c>
      <c r="N157" s="16" t="s">
        <v>128</v>
      </c>
      <c r="O157" s="20"/>
    </row>
    <row r="158" spans="1:15" s="1" customFormat="1" ht="69" customHeight="1">
      <c r="A158" s="10">
        <v>12</v>
      </c>
      <c r="B158" s="9" t="s">
        <v>137</v>
      </c>
      <c r="C158" s="8" t="s">
        <v>719</v>
      </c>
      <c r="D158" s="9" t="s">
        <v>138</v>
      </c>
      <c r="E158" s="10" t="s">
        <v>998</v>
      </c>
      <c r="F158" s="11">
        <v>2600</v>
      </c>
      <c r="G158" s="15" t="s">
        <v>139</v>
      </c>
      <c r="H158" s="9"/>
      <c r="I158" s="10">
        <v>1800</v>
      </c>
      <c r="J158" s="9" t="s">
        <v>714</v>
      </c>
      <c r="K158" s="8" t="s">
        <v>978</v>
      </c>
      <c r="L158" s="8" t="s">
        <v>856</v>
      </c>
      <c r="M158" s="8" t="s">
        <v>848</v>
      </c>
      <c r="N158" s="8" t="s">
        <v>888</v>
      </c>
      <c r="O158" s="9"/>
    </row>
    <row r="159" spans="1:15" s="1" customFormat="1" ht="72" customHeight="1">
      <c r="A159" s="10">
        <v>13</v>
      </c>
      <c r="B159" s="9" t="s">
        <v>140</v>
      </c>
      <c r="C159" s="8" t="s">
        <v>719</v>
      </c>
      <c r="D159" s="9" t="s">
        <v>141</v>
      </c>
      <c r="E159" s="10" t="s">
        <v>998</v>
      </c>
      <c r="F159" s="11">
        <v>3400</v>
      </c>
      <c r="G159" s="15" t="s">
        <v>139</v>
      </c>
      <c r="H159" s="9"/>
      <c r="I159" s="10">
        <v>1000</v>
      </c>
      <c r="J159" s="9" t="s">
        <v>714</v>
      </c>
      <c r="K159" s="8" t="s">
        <v>1057</v>
      </c>
      <c r="L159" s="8" t="s">
        <v>856</v>
      </c>
      <c r="M159" s="8" t="s">
        <v>848</v>
      </c>
      <c r="N159" s="8" t="s">
        <v>888</v>
      </c>
      <c r="O159" s="9"/>
    </row>
    <row r="160" spans="1:15" s="3" customFormat="1" ht="80.099999999999994" customHeight="1">
      <c r="A160" s="10">
        <v>14</v>
      </c>
      <c r="B160" s="98" t="s">
        <v>142</v>
      </c>
      <c r="C160" s="10" t="s">
        <v>719</v>
      </c>
      <c r="D160" s="98" t="s">
        <v>143</v>
      </c>
      <c r="E160" s="10" t="s">
        <v>998</v>
      </c>
      <c r="F160" s="16">
        <v>1100</v>
      </c>
      <c r="G160" s="15" t="s">
        <v>139</v>
      </c>
      <c r="H160" s="11"/>
      <c r="I160" s="16">
        <v>1000</v>
      </c>
      <c r="J160" s="9" t="s">
        <v>714</v>
      </c>
      <c r="K160" s="8" t="s">
        <v>1014</v>
      </c>
      <c r="L160" s="16" t="s">
        <v>869</v>
      </c>
      <c r="M160" s="16" t="s">
        <v>848</v>
      </c>
      <c r="N160" s="16" t="s">
        <v>144</v>
      </c>
      <c r="O160" s="20"/>
    </row>
    <row r="161" spans="1:15" s="3" customFormat="1" ht="83.1" customHeight="1">
      <c r="A161" s="10">
        <v>15</v>
      </c>
      <c r="B161" s="98" t="s">
        <v>145</v>
      </c>
      <c r="C161" s="99" t="s">
        <v>974</v>
      </c>
      <c r="D161" s="98" t="s">
        <v>146</v>
      </c>
      <c r="E161" s="10">
        <v>2021</v>
      </c>
      <c r="F161" s="16">
        <v>850</v>
      </c>
      <c r="G161" s="15" t="s">
        <v>139</v>
      </c>
      <c r="H161" s="11"/>
      <c r="I161" s="16">
        <v>850</v>
      </c>
      <c r="J161" s="9" t="s">
        <v>722</v>
      </c>
      <c r="K161" s="8" t="s">
        <v>1014</v>
      </c>
      <c r="L161" s="16" t="s">
        <v>856</v>
      </c>
      <c r="M161" s="16" t="s">
        <v>848</v>
      </c>
      <c r="N161" s="16" t="s">
        <v>128</v>
      </c>
      <c r="O161" s="20"/>
    </row>
    <row r="162" spans="1:15" s="3" customFormat="1" ht="78.75" customHeight="1">
      <c r="A162" s="10">
        <v>16</v>
      </c>
      <c r="B162" s="52" t="s">
        <v>147</v>
      </c>
      <c r="C162" s="8" t="s">
        <v>974</v>
      </c>
      <c r="D162" s="52" t="s">
        <v>148</v>
      </c>
      <c r="E162" s="10" t="s">
        <v>967</v>
      </c>
      <c r="F162" s="16">
        <v>59500</v>
      </c>
      <c r="G162" s="15" t="s">
        <v>139</v>
      </c>
      <c r="H162" s="11"/>
      <c r="I162" s="11">
        <v>2600</v>
      </c>
      <c r="J162" s="9" t="s">
        <v>714</v>
      </c>
      <c r="K162" s="8" t="s">
        <v>1000</v>
      </c>
      <c r="L162" s="8" t="s">
        <v>856</v>
      </c>
      <c r="M162" s="8" t="s">
        <v>848</v>
      </c>
      <c r="N162" s="16" t="s">
        <v>115</v>
      </c>
      <c r="O162" s="15"/>
    </row>
    <row r="163" spans="1:15" s="3" customFormat="1" ht="57" customHeight="1">
      <c r="A163" s="10">
        <v>17</v>
      </c>
      <c r="B163" s="98" t="s">
        <v>149</v>
      </c>
      <c r="C163" s="99" t="s">
        <v>974</v>
      </c>
      <c r="D163" s="98" t="s">
        <v>150</v>
      </c>
      <c r="E163" s="10" t="s">
        <v>967</v>
      </c>
      <c r="F163" s="16">
        <v>8000</v>
      </c>
      <c r="G163" s="15" t="s">
        <v>139</v>
      </c>
      <c r="H163" s="11"/>
      <c r="I163" s="16">
        <v>2000</v>
      </c>
      <c r="J163" s="9" t="s">
        <v>714</v>
      </c>
      <c r="K163" s="8" t="s">
        <v>1057</v>
      </c>
      <c r="L163" s="16" t="s">
        <v>856</v>
      </c>
      <c r="M163" s="16" t="s">
        <v>848</v>
      </c>
      <c r="N163" s="16" t="s">
        <v>128</v>
      </c>
      <c r="O163" s="20"/>
    </row>
    <row r="164" spans="1:15" s="3" customFormat="1" ht="70.8" customHeight="1">
      <c r="A164" s="10">
        <v>18</v>
      </c>
      <c r="B164" s="71" t="s">
        <v>151</v>
      </c>
      <c r="C164" s="8" t="s">
        <v>974</v>
      </c>
      <c r="D164" s="71" t="s">
        <v>152</v>
      </c>
      <c r="E164" s="10" t="s">
        <v>967</v>
      </c>
      <c r="F164" s="121">
        <v>50000</v>
      </c>
      <c r="G164" s="15" t="s">
        <v>139</v>
      </c>
      <c r="H164" s="11"/>
      <c r="I164" s="121">
        <v>5000</v>
      </c>
      <c r="J164" s="9" t="s">
        <v>153</v>
      </c>
      <c r="K164" s="8" t="s">
        <v>1000</v>
      </c>
      <c r="L164" s="16" t="s">
        <v>856</v>
      </c>
      <c r="M164" s="16" t="s">
        <v>848</v>
      </c>
      <c r="N164" s="16" t="s">
        <v>128</v>
      </c>
      <c r="O164" s="20"/>
    </row>
    <row r="165" spans="1:15" s="3" customFormat="1" ht="57.9" customHeight="1">
      <c r="A165" s="10">
        <v>19</v>
      </c>
      <c r="B165" s="98" t="s">
        <v>154</v>
      </c>
      <c r="C165" s="10" t="s">
        <v>719</v>
      </c>
      <c r="D165" s="98" t="s">
        <v>155</v>
      </c>
      <c r="E165" s="10" t="s">
        <v>998</v>
      </c>
      <c r="F165" s="16">
        <v>2400</v>
      </c>
      <c r="G165" s="15" t="s">
        <v>139</v>
      </c>
      <c r="H165" s="11"/>
      <c r="I165" s="16">
        <v>2000</v>
      </c>
      <c r="J165" s="9" t="s">
        <v>714</v>
      </c>
      <c r="K165" s="8" t="s">
        <v>1057</v>
      </c>
      <c r="L165" s="16" t="s">
        <v>856</v>
      </c>
      <c r="M165" s="16" t="s">
        <v>848</v>
      </c>
      <c r="N165" s="16" t="s">
        <v>115</v>
      </c>
      <c r="O165" s="20"/>
    </row>
    <row r="166" spans="1:15" s="3" customFormat="1" ht="60" customHeight="1">
      <c r="A166" s="10">
        <v>20</v>
      </c>
      <c r="B166" s="98" t="s">
        <v>156</v>
      </c>
      <c r="C166" s="10" t="s">
        <v>719</v>
      </c>
      <c r="D166" s="98" t="s">
        <v>157</v>
      </c>
      <c r="E166" s="10">
        <v>2021</v>
      </c>
      <c r="F166" s="16">
        <v>700</v>
      </c>
      <c r="G166" s="15" t="s">
        <v>139</v>
      </c>
      <c r="H166" s="11"/>
      <c r="I166" s="16">
        <v>700</v>
      </c>
      <c r="J166" s="9" t="s">
        <v>722</v>
      </c>
      <c r="K166" s="8" t="s">
        <v>1057</v>
      </c>
      <c r="L166" s="16" t="s">
        <v>856</v>
      </c>
      <c r="M166" s="16" t="s">
        <v>848</v>
      </c>
      <c r="N166" s="16" t="s">
        <v>115</v>
      </c>
      <c r="O166" s="20"/>
    </row>
    <row r="167" spans="1:15" s="3" customFormat="1" ht="75" customHeight="1">
      <c r="A167" s="10">
        <v>21</v>
      </c>
      <c r="B167" s="98" t="s">
        <v>158</v>
      </c>
      <c r="C167" s="99" t="s">
        <v>719</v>
      </c>
      <c r="D167" s="98" t="s">
        <v>159</v>
      </c>
      <c r="E167" s="10" t="s">
        <v>998</v>
      </c>
      <c r="F167" s="16">
        <v>5000</v>
      </c>
      <c r="G167" s="15" t="s">
        <v>139</v>
      </c>
      <c r="H167" s="11"/>
      <c r="I167" s="16">
        <v>1500</v>
      </c>
      <c r="J167" s="9" t="s">
        <v>714</v>
      </c>
      <c r="K167" s="8" t="s">
        <v>978</v>
      </c>
      <c r="L167" s="16" t="s">
        <v>856</v>
      </c>
      <c r="M167" s="16" t="s">
        <v>848</v>
      </c>
      <c r="N167" s="16" t="s">
        <v>115</v>
      </c>
      <c r="O167" s="20"/>
    </row>
    <row r="168" spans="1:15" s="3" customFormat="1" ht="66" customHeight="1">
      <c r="A168" s="10">
        <v>22</v>
      </c>
      <c r="B168" s="98" t="s">
        <v>160</v>
      </c>
      <c r="C168" s="99" t="s">
        <v>974</v>
      </c>
      <c r="D168" s="98" t="s">
        <v>161</v>
      </c>
      <c r="E168" s="10" t="s">
        <v>998</v>
      </c>
      <c r="F168" s="16">
        <v>3800</v>
      </c>
      <c r="G168" s="15" t="s">
        <v>139</v>
      </c>
      <c r="H168" s="11"/>
      <c r="I168" s="16">
        <v>2000</v>
      </c>
      <c r="J168" s="9" t="s">
        <v>722</v>
      </c>
      <c r="K168" s="8" t="s">
        <v>978</v>
      </c>
      <c r="L168" s="16" t="s">
        <v>1058</v>
      </c>
      <c r="M168" s="16" t="s">
        <v>848</v>
      </c>
      <c r="N168" s="16" t="s">
        <v>1059</v>
      </c>
      <c r="O168" s="20"/>
    </row>
    <row r="169" spans="1:15" s="3" customFormat="1" ht="75.75" customHeight="1">
      <c r="A169" s="10">
        <v>23</v>
      </c>
      <c r="B169" s="98" t="s">
        <v>162</v>
      </c>
      <c r="C169" s="99" t="s">
        <v>974</v>
      </c>
      <c r="D169" s="98" t="s">
        <v>163</v>
      </c>
      <c r="E169" s="10" t="s">
        <v>967</v>
      </c>
      <c r="F169" s="16">
        <v>32400</v>
      </c>
      <c r="G169" s="15" t="s">
        <v>139</v>
      </c>
      <c r="H169" s="11"/>
      <c r="I169" s="16">
        <v>20000</v>
      </c>
      <c r="J169" s="9" t="s">
        <v>714</v>
      </c>
      <c r="K169" s="8" t="s">
        <v>969</v>
      </c>
      <c r="L169" s="16" t="s">
        <v>847</v>
      </c>
      <c r="M169" s="16" t="s">
        <v>848</v>
      </c>
      <c r="N169" s="16" t="s">
        <v>164</v>
      </c>
      <c r="O169" s="20"/>
    </row>
    <row r="170" spans="1:15" s="3" customFormat="1" ht="66" customHeight="1">
      <c r="A170" s="10">
        <v>24</v>
      </c>
      <c r="B170" s="98" t="s">
        <v>165</v>
      </c>
      <c r="C170" s="10" t="s">
        <v>719</v>
      </c>
      <c r="D170" s="98" t="s">
        <v>166</v>
      </c>
      <c r="E170" s="10" t="s">
        <v>998</v>
      </c>
      <c r="F170" s="16">
        <v>8995</v>
      </c>
      <c r="G170" s="15" t="s">
        <v>139</v>
      </c>
      <c r="H170" s="11"/>
      <c r="I170" s="16">
        <v>1500</v>
      </c>
      <c r="J170" s="9" t="s">
        <v>714</v>
      </c>
      <c r="K170" s="8" t="s">
        <v>1057</v>
      </c>
      <c r="L170" s="16" t="s">
        <v>877</v>
      </c>
      <c r="M170" s="16" t="s">
        <v>848</v>
      </c>
      <c r="N170" s="16" t="s">
        <v>119</v>
      </c>
      <c r="O170" s="20"/>
    </row>
    <row r="171" spans="1:15" s="3" customFormat="1" ht="69" customHeight="1">
      <c r="A171" s="10">
        <v>25</v>
      </c>
      <c r="B171" s="15" t="s">
        <v>167</v>
      </c>
      <c r="C171" s="99" t="s">
        <v>974</v>
      </c>
      <c r="D171" s="14" t="s">
        <v>168</v>
      </c>
      <c r="E171" s="10" t="s">
        <v>998</v>
      </c>
      <c r="F171" s="16">
        <v>1650</v>
      </c>
      <c r="G171" s="15" t="s">
        <v>139</v>
      </c>
      <c r="H171" s="11"/>
      <c r="I171" s="16">
        <v>500</v>
      </c>
      <c r="J171" s="9" t="s">
        <v>153</v>
      </c>
      <c r="K171" s="8" t="s">
        <v>987</v>
      </c>
      <c r="L171" s="16" t="s">
        <v>856</v>
      </c>
      <c r="M171" s="16" t="s">
        <v>848</v>
      </c>
      <c r="N171" s="16" t="s">
        <v>128</v>
      </c>
      <c r="O171" s="20"/>
    </row>
    <row r="172" spans="1:15" ht="80.099999999999994" customHeight="1">
      <c r="A172" s="10">
        <v>26</v>
      </c>
      <c r="B172" s="15" t="s">
        <v>169</v>
      </c>
      <c r="C172" s="10" t="s">
        <v>974</v>
      </c>
      <c r="D172" s="15" t="s">
        <v>170</v>
      </c>
      <c r="E172" s="10" t="s">
        <v>967</v>
      </c>
      <c r="F172" s="10">
        <v>20000</v>
      </c>
      <c r="G172" s="15" t="s">
        <v>171</v>
      </c>
      <c r="H172" s="10"/>
      <c r="I172" s="10">
        <v>5000</v>
      </c>
      <c r="J172" s="9" t="s">
        <v>714</v>
      </c>
      <c r="K172" s="8" t="s">
        <v>987</v>
      </c>
      <c r="L172" s="10" t="s">
        <v>172</v>
      </c>
      <c r="M172" s="10" t="s">
        <v>173</v>
      </c>
      <c r="N172" s="10" t="s">
        <v>174</v>
      </c>
      <c r="O172" s="10"/>
    </row>
    <row r="173" spans="1:15" ht="62.1" customHeight="1">
      <c r="A173" s="10">
        <v>27</v>
      </c>
      <c r="B173" s="15" t="s">
        <v>175</v>
      </c>
      <c r="C173" s="10" t="s">
        <v>974</v>
      </c>
      <c r="D173" s="15" t="s">
        <v>176</v>
      </c>
      <c r="E173" s="10" t="s">
        <v>967</v>
      </c>
      <c r="F173" s="10">
        <v>5000</v>
      </c>
      <c r="G173" s="15" t="s">
        <v>171</v>
      </c>
      <c r="H173" s="10"/>
      <c r="I173" s="10">
        <v>2000</v>
      </c>
      <c r="J173" s="9" t="s">
        <v>714</v>
      </c>
      <c r="K173" s="8" t="s">
        <v>969</v>
      </c>
      <c r="L173" s="10" t="s">
        <v>177</v>
      </c>
      <c r="M173" s="10" t="s">
        <v>173</v>
      </c>
      <c r="N173" s="10" t="s">
        <v>178</v>
      </c>
      <c r="O173" s="10"/>
    </row>
    <row r="174" spans="1:15" s="1" customFormat="1" ht="68.099999999999994" customHeight="1">
      <c r="A174" s="10">
        <v>28</v>
      </c>
      <c r="B174" s="9" t="s">
        <v>179</v>
      </c>
      <c r="C174" s="8" t="s">
        <v>974</v>
      </c>
      <c r="D174" s="9" t="s">
        <v>180</v>
      </c>
      <c r="E174" s="10" t="s">
        <v>998</v>
      </c>
      <c r="F174" s="11">
        <v>5000</v>
      </c>
      <c r="G174" s="12" t="s">
        <v>181</v>
      </c>
      <c r="H174" s="11"/>
      <c r="I174" s="11">
        <v>3000</v>
      </c>
      <c r="J174" s="9" t="s">
        <v>714</v>
      </c>
      <c r="K174" s="8" t="s">
        <v>982</v>
      </c>
      <c r="L174" s="8" t="s">
        <v>182</v>
      </c>
      <c r="M174" s="16" t="s">
        <v>103</v>
      </c>
      <c r="N174" s="8" t="s">
        <v>183</v>
      </c>
      <c r="O174" s="10"/>
    </row>
    <row r="175" spans="1:15" ht="53.1" customHeight="1">
      <c r="A175" s="10">
        <v>29</v>
      </c>
      <c r="B175" s="9" t="s">
        <v>184</v>
      </c>
      <c r="C175" s="8" t="s">
        <v>974</v>
      </c>
      <c r="D175" s="9" t="s">
        <v>185</v>
      </c>
      <c r="E175" s="10" t="s">
        <v>998</v>
      </c>
      <c r="F175" s="11">
        <v>50000</v>
      </c>
      <c r="G175" s="15" t="s">
        <v>186</v>
      </c>
      <c r="H175" s="11"/>
      <c r="I175" s="11">
        <v>12000</v>
      </c>
      <c r="J175" s="9" t="s">
        <v>714</v>
      </c>
      <c r="K175" s="8" t="s">
        <v>1014</v>
      </c>
      <c r="L175" s="10" t="s">
        <v>187</v>
      </c>
      <c r="M175" s="10" t="s">
        <v>893</v>
      </c>
      <c r="N175" s="10" t="s">
        <v>188</v>
      </c>
      <c r="O175" s="20"/>
    </row>
    <row r="176" spans="1:15" ht="98.1" customHeight="1">
      <c r="A176" s="10">
        <v>30</v>
      </c>
      <c r="B176" s="15" t="s">
        <v>189</v>
      </c>
      <c r="C176" s="10" t="s">
        <v>974</v>
      </c>
      <c r="D176" s="15" t="s">
        <v>190</v>
      </c>
      <c r="E176" s="10" t="s">
        <v>998</v>
      </c>
      <c r="F176" s="11">
        <v>11800</v>
      </c>
      <c r="G176" s="15" t="s">
        <v>191</v>
      </c>
      <c r="H176" s="10"/>
      <c r="I176" s="10">
        <v>7000</v>
      </c>
      <c r="J176" s="9" t="s">
        <v>714</v>
      </c>
      <c r="K176" s="8" t="s">
        <v>982</v>
      </c>
      <c r="L176" s="10" t="s">
        <v>192</v>
      </c>
      <c r="M176" s="10" t="s">
        <v>893</v>
      </c>
      <c r="N176" s="10" t="s">
        <v>193</v>
      </c>
      <c r="O176" s="10"/>
    </row>
    <row r="177" spans="1:15" ht="107.1" customHeight="1">
      <c r="A177" s="10">
        <v>31</v>
      </c>
      <c r="B177" s="15" t="s">
        <v>194</v>
      </c>
      <c r="C177" s="10" t="s">
        <v>974</v>
      </c>
      <c r="D177" s="15" t="s">
        <v>195</v>
      </c>
      <c r="E177" s="10" t="s">
        <v>967</v>
      </c>
      <c r="F177" s="10">
        <v>9000</v>
      </c>
      <c r="G177" s="15" t="s">
        <v>171</v>
      </c>
      <c r="H177" s="10"/>
      <c r="I177" s="10">
        <v>5000</v>
      </c>
      <c r="J177" s="9" t="s">
        <v>196</v>
      </c>
      <c r="K177" s="8" t="s">
        <v>978</v>
      </c>
      <c r="L177" s="10" t="s">
        <v>197</v>
      </c>
      <c r="M177" s="10" t="s">
        <v>893</v>
      </c>
      <c r="N177" s="10" t="s">
        <v>198</v>
      </c>
      <c r="O177" s="10"/>
    </row>
    <row r="178" spans="1:15" ht="75.900000000000006" customHeight="1">
      <c r="A178" s="10">
        <v>32</v>
      </c>
      <c r="B178" s="9" t="s">
        <v>199</v>
      </c>
      <c r="C178" s="8" t="s">
        <v>974</v>
      </c>
      <c r="D178" s="9" t="s">
        <v>200</v>
      </c>
      <c r="E178" s="10" t="s">
        <v>998</v>
      </c>
      <c r="F178" s="11">
        <v>20000</v>
      </c>
      <c r="G178" s="12" t="s">
        <v>201</v>
      </c>
      <c r="H178" s="11"/>
      <c r="I178" s="10">
        <v>5000</v>
      </c>
      <c r="J178" s="9" t="s">
        <v>714</v>
      </c>
      <c r="K178" s="8" t="s">
        <v>1014</v>
      </c>
      <c r="L178" s="8" t="s">
        <v>202</v>
      </c>
      <c r="M178" s="10" t="s">
        <v>893</v>
      </c>
      <c r="N178" s="8" t="s">
        <v>203</v>
      </c>
      <c r="O178" s="85"/>
    </row>
    <row r="179" spans="1:15" s="1" customFormat="1" ht="65.099999999999994" customHeight="1">
      <c r="A179" s="10">
        <v>33</v>
      </c>
      <c r="B179" s="9" t="s">
        <v>204</v>
      </c>
      <c r="C179" s="8" t="s">
        <v>974</v>
      </c>
      <c r="D179" s="9" t="s">
        <v>205</v>
      </c>
      <c r="E179" s="10" t="s">
        <v>998</v>
      </c>
      <c r="F179" s="11" t="s">
        <v>206</v>
      </c>
      <c r="G179" s="12" t="s">
        <v>207</v>
      </c>
      <c r="H179" s="11"/>
      <c r="I179" s="11">
        <v>2000</v>
      </c>
      <c r="J179" s="9" t="s">
        <v>714</v>
      </c>
      <c r="K179" s="8" t="s">
        <v>982</v>
      </c>
      <c r="L179" s="8" t="s">
        <v>208</v>
      </c>
      <c r="M179" s="16" t="s">
        <v>893</v>
      </c>
      <c r="N179" s="8" t="s">
        <v>209</v>
      </c>
      <c r="O179" s="20"/>
    </row>
    <row r="180" spans="1:15" s="3" customFormat="1" ht="60.75" customHeight="1">
      <c r="A180" s="10">
        <v>34</v>
      </c>
      <c r="B180" s="9" t="s">
        <v>210</v>
      </c>
      <c r="C180" s="8" t="s">
        <v>974</v>
      </c>
      <c r="D180" s="9" t="s">
        <v>211</v>
      </c>
      <c r="E180" s="10">
        <v>2021</v>
      </c>
      <c r="F180" s="11">
        <v>2128</v>
      </c>
      <c r="G180" s="12" t="s">
        <v>212</v>
      </c>
      <c r="H180" s="11"/>
      <c r="I180" s="11">
        <v>2128</v>
      </c>
      <c r="J180" s="9" t="s">
        <v>722</v>
      </c>
      <c r="K180" s="8" t="s">
        <v>1057</v>
      </c>
      <c r="L180" s="8" t="s">
        <v>213</v>
      </c>
      <c r="M180" s="8" t="s">
        <v>214</v>
      </c>
      <c r="N180" s="8" t="s">
        <v>215</v>
      </c>
      <c r="O180" s="20"/>
    </row>
    <row r="181" spans="1:15" s="3" customFormat="1" ht="105.75" customHeight="1">
      <c r="A181" s="10">
        <v>35</v>
      </c>
      <c r="B181" s="98" t="s">
        <v>216</v>
      </c>
      <c r="C181" s="8" t="s">
        <v>974</v>
      </c>
      <c r="D181" s="98" t="s">
        <v>217</v>
      </c>
      <c r="E181" s="10" t="s">
        <v>998</v>
      </c>
      <c r="F181" s="16">
        <v>3030</v>
      </c>
      <c r="G181" s="15" t="s">
        <v>218</v>
      </c>
      <c r="H181" s="10"/>
      <c r="I181" s="10">
        <v>1000</v>
      </c>
      <c r="J181" s="9" t="s">
        <v>714</v>
      </c>
      <c r="K181" s="8" t="s">
        <v>982</v>
      </c>
      <c r="L181" s="16" t="s">
        <v>219</v>
      </c>
      <c r="M181" s="16" t="s">
        <v>214</v>
      </c>
      <c r="N181" s="16" t="s">
        <v>220</v>
      </c>
      <c r="O181" s="20"/>
    </row>
    <row r="182" spans="1:15" s="37" customFormat="1" ht="90" customHeight="1">
      <c r="A182" s="10">
        <v>36</v>
      </c>
      <c r="B182" s="103" t="s">
        <v>221</v>
      </c>
      <c r="C182" s="13" t="s">
        <v>974</v>
      </c>
      <c r="D182" s="103" t="s">
        <v>222</v>
      </c>
      <c r="E182" s="10">
        <v>2021</v>
      </c>
      <c r="F182" s="102">
        <v>3000</v>
      </c>
      <c r="G182" s="106" t="s">
        <v>61</v>
      </c>
      <c r="H182" s="107"/>
      <c r="I182" s="102">
        <v>3000</v>
      </c>
      <c r="J182" s="9" t="s">
        <v>722</v>
      </c>
      <c r="K182" s="8" t="s">
        <v>1022</v>
      </c>
      <c r="L182" s="10" t="s">
        <v>614</v>
      </c>
      <c r="M182" s="10" t="s">
        <v>223</v>
      </c>
      <c r="N182" s="119" t="s">
        <v>224</v>
      </c>
      <c r="O182" s="77"/>
    </row>
    <row r="183" spans="1:15" s="4" customFormat="1" ht="24.9" customHeight="1">
      <c r="A183" s="202" t="s">
        <v>225</v>
      </c>
      <c r="B183" s="203"/>
      <c r="C183" s="202"/>
      <c r="D183" s="203"/>
      <c r="E183" s="10"/>
      <c r="F183" s="47">
        <f>SUM(F184:F190)</f>
        <v>8870</v>
      </c>
      <c r="G183" s="47"/>
      <c r="H183" s="47"/>
      <c r="I183" s="47">
        <f>SUM(I184:I190)</f>
        <v>7950</v>
      </c>
      <c r="J183" s="48"/>
      <c r="K183" s="47"/>
      <c r="L183" s="47"/>
      <c r="M183" s="172"/>
      <c r="N183" s="8"/>
      <c r="O183" s="171"/>
    </row>
    <row r="184" spans="1:15" s="4" customFormat="1" ht="129.75" customHeight="1">
      <c r="A184" s="76">
        <v>1</v>
      </c>
      <c r="B184" s="15" t="s">
        <v>226</v>
      </c>
      <c r="C184" s="8" t="s">
        <v>974</v>
      </c>
      <c r="D184" s="15" t="s">
        <v>227</v>
      </c>
      <c r="E184" s="122">
        <v>2021</v>
      </c>
      <c r="F184" s="11">
        <v>1300</v>
      </c>
      <c r="G184" s="77" t="s">
        <v>1021</v>
      </c>
      <c r="H184" s="11"/>
      <c r="I184" s="11">
        <v>1300</v>
      </c>
      <c r="J184" s="9" t="s">
        <v>722</v>
      </c>
      <c r="K184" s="8" t="s">
        <v>982</v>
      </c>
      <c r="L184" s="8" t="s">
        <v>228</v>
      </c>
      <c r="M184" s="8" t="s">
        <v>1033</v>
      </c>
      <c r="N184" s="8" t="s">
        <v>229</v>
      </c>
      <c r="O184" s="85"/>
    </row>
    <row r="185" spans="1:15" s="4" customFormat="1" ht="54.9" customHeight="1">
      <c r="A185" s="76">
        <v>2</v>
      </c>
      <c r="B185" s="123" t="s">
        <v>230</v>
      </c>
      <c r="C185" s="8" t="s">
        <v>974</v>
      </c>
      <c r="D185" s="123" t="s">
        <v>231</v>
      </c>
      <c r="E185" s="122" t="s">
        <v>998</v>
      </c>
      <c r="F185" s="122">
        <v>1000</v>
      </c>
      <c r="G185" s="77" t="s">
        <v>1021</v>
      </c>
      <c r="H185" s="11"/>
      <c r="I185" s="11">
        <v>700</v>
      </c>
      <c r="J185" s="9" t="s">
        <v>714</v>
      </c>
      <c r="K185" s="8" t="s">
        <v>982</v>
      </c>
      <c r="L185" s="8" t="s">
        <v>232</v>
      </c>
      <c r="M185" s="8" t="s">
        <v>1033</v>
      </c>
      <c r="N185" s="8" t="s">
        <v>233</v>
      </c>
      <c r="O185" s="85"/>
    </row>
    <row r="186" spans="1:15" s="4" customFormat="1" ht="75.900000000000006" customHeight="1">
      <c r="A186" s="76">
        <v>3</v>
      </c>
      <c r="B186" s="52" t="s">
        <v>234</v>
      </c>
      <c r="C186" s="16" t="s">
        <v>974</v>
      </c>
      <c r="D186" s="52" t="s">
        <v>235</v>
      </c>
      <c r="E186" s="10" t="s">
        <v>998</v>
      </c>
      <c r="F186" s="16">
        <v>600</v>
      </c>
      <c r="G186" s="77" t="s">
        <v>1021</v>
      </c>
      <c r="H186" s="11"/>
      <c r="I186" s="11">
        <v>300</v>
      </c>
      <c r="J186" s="9" t="s">
        <v>714</v>
      </c>
      <c r="K186" s="8" t="s">
        <v>982</v>
      </c>
      <c r="L186" s="8" t="s">
        <v>236</v>
      </c>
      <c r="M186" s="8" t="s">
        <v>1033</v>
      </c>
      <c r="N186" s="8" t="s">
        <v>237</v>
      </c>
      <c r="O186" s="85"/>
    </row>
    <row r="187" spans="1:15" s="4" customFormat="1" ht="63" customHeight="1">
      <c r="A187" s="76">
        <v>4</v>
      </c>
      <c r="B187" s="52" t="s">
        <v>238</v>
      </c>
      <c r="C187" s="16" t="s">
        <v>974</v>
      </c>
      <c r="D187" s="52" t="s">
        <v>239</v>
      </c>
      <c r="E187" s="10" t="s">
        <v>998</v>
      </c>
      <c r="F187" s="16">
        <v>650</v>
      </c>
      <c r="G187" s="77" t="s">
        <v>1021</v>
      </c>
      <c r="H187" s="11"/>
      <c r="I187" s="11">
        <v>330</v>
      </c>
      <c r="J187" s="9" t="s">
        <v>714</v>
      </c>
      <c r="K187" s="8" t="s">
        <v>982</v>
      </c>
      <c r="L187" s="8" t="s">
        <v>240</v>
      </c>
      <c r="M187" s="8" t="s">
        <v>1033</v>
      </c>
      <c r="N187" s="8" t="s">
        <v>241</v>
      </c>
      <c r="O187" s="85"/>
    </row>
    <row r="188" spans="1:15" s="4" customFormat="1" ht="152.1" customHeight="1">
      <c r="A188" s="76">
        <v>5</v>
      </c>
      <c r="B188" s="9" t="s">
        <v>242</v>
      </c>
      <c r="C188" s="8" t="s">
        <v>974</v>
      </c>
      <c r="D188" s="9" t="s">
        <v>243</v>
      </c>
      <c r="E188" s="10">
        <v>2021</v>
      </c>
      <c r="F188" s="11">
        <v>800</v>
      </c>
      <c r="G188" s="77" t="s">
        <v>1021</v>
      </c>
      <c r="H188" s="11"/>
      <c r="I188" s="11">
        <v>800</v>
      </c>
      <c r="J188" s="9" t="s">
        <v>722</v>
      </c>
      <c r="K188" s="8" t="s">
        <v>982</v>
      </c>
      <c r="L188" s="8" t="s">
        <v>228</v>
      </c>
      <c r="M188" s="8" t="s">
        <v>1033</v>
      </c>
      <c r="N188" s="8" t="s">
        <v>244</v>
      </c>
      <c r="O188" s="85"/>
    </row>
    <row r="189" spans="1:15" s="4" customFormat="1" ht="93" customHeight="1">
      <c r="A189" s="76">
        <v>6</v>
      </c>
      <c r="B189" s="9" t="s">
        <v>245</v>
      </c>
      <c r="C189" s="8" t="s">
        <v>974</v>
      </c>
      <c r="D189" s="9" t="s">
        <v>246</v>
      </c>
      <c r="E189" s="10">
        <v>2021</v>
      </c>
      <c r="F189" s="11">
        <v>3020</v>
      </c>
      <c r="G189" s="77" t="s">
        <v>247</v>
      </c>
      <c r="H189" s="11"/>
      <c r="I189" s="11">
        <v>3020</v>
      </c>
      <c r="J189" s="9" t="s">
        <v>722</v>
      </c>
      <c r="K189" s="8" t="s">
        <v>982</v>
      </c>
      <c r="L189" s="8" t="s">
        <v>1032</v>
      </c>
      <c r="M189" s="8" t="s">
        <v>1033</v>
      </c>
      <c r="N189" s="8" t="s">
        <v>248</v>
      </c>
      <c r="O189" s="85"/>
    </row>
    <row r="190" spans="1:15" s="4" customFormat="1" ht="80.099999999999994" customHeight="1">
      <c r="A190" s="76">
        <v>7</v>
      </c>
      <c r="B190" s="52" t="s">
        <v>249</v>
      </c>
      <c r="C190" s="16" t="s">
        <v>974</v>
      </c>
      <c r="D190" s="52" t="s">
        <v>250</v>
      </c>
      <c r="E190" s="10">
        <v>2021</v>
      </c>
      <c r="F190" s="11">
        <v>1500</v>
      </c>
      <c r="G190" s="77" t="s">
        <v>1021</v>
      </c>
      <c r="H190" s="11"/>
      <c r="I190" s="11">
        <v>1500</v>
      </c>
      <c r="J190" s="9" t="s">
        <v>722</v>
      </c>
      <c r="K190" s="8" t="s">
        <v>1043</v>
      </c>
      <c r="L190" s="8" t="s">
        <v>1032</v>
      </c>
      <c r="M190" s="8" t="s">
        <v>1033</v>
      </c>
      <c r="N190" s="8" t="s">
        <v>248</v>
      </c>
      <c r="O190" s="85"/>
    </row>
    <row r="191" spans="1:15" s="39" customFormat="1" ht="24.9" customHeight="1">
      <c r="A191" s="202" t="s">
        <v>251</v>
      </c>
      <c r="B191" s="203"/>
      <c r="C191" s="202"/>
      <c r="D191" s="203"/>
      <c r="E191" s="10"/>
      <c r="F191" s="47">
        <f>SUM(F192:F202)</f>
        <v>127880</v>
      </c>
      <c r="G191" s="47"/>
      <c r="H191" s="47"/>
      <c r="I191" s="47">
        <f>SUM(I192:I202)</f>
        <v>49680</v>
      </c>
      <c r="J191" s="48"/>
      <c r="K191" s="47"/>
      <c r="L191" s="172"/>
      <c r="M191" s="172"/>
      <c r="N191" s="172"/>
      <c r="O191" s="171"/>
    </row>
    <row r="192" spans="1:15" s="4" customFormat="1" ht="87.9" customHeight="1">
      <c r="A192" s="10">
        <v>1</v>
      </c>
      <c r="B192" s="15" t="s">
        <v>252</v>
      </c>
      <c r="C192" s="8" t="s">
        <v>719</v>
      </c>
      <c r="D192" s="15" t="s">
        <v>253</v>
      </c>
      <c r="E192" s="10">
        <v>2021</v>
      </c>
      <c r="F192" s="16">
        <v>3000</v>
      </c>
      <c r="G192" s="15" t="s">
        <v>254</v>
      </c>
      <c r="H192" s="16"/>
      <c r="I192" s="16">
        <v>3000</v>
      </c>
      <c r="J192" s="9" t="s">
        <v>722</v>
      </c>
      <c r="K192" s="8" t="s">
        <v>1022</v>
      </c>
      <c r="L192" s="126" t="s">
        <v>255</v>
      </c>
      <c r="M192" s="8" t="s">
        <v>256</v>
      </c>
      <c r="N192" s="10" t="s">
        <v>257</v>
      </c>
      <c r="O192" s="14"/>
    </row>
    <row r="193" spans="1:15" s="27" customFormat="1" ht="90" customHeight="1">
      <c r="A193" s="10">
        <v>2</v>
      </c>
      <c r="B193" s="127" t="s">
        <v>258</v>
      </c>
      <c r="C193" s="8" t="s">
        <v>974</v>
      </c>
      <c r="D193" s="9" t="s">
        <v>259</v>
      </c>
      <c r="E193" s="10">
        <v>2021</v>
      </c>
      <c r="F193" s="100">
        <v>1720</v>
      </c>
      <c r="G193" s="66" t="s">
        <v>260</v>
      </c>
      <c r="H193" s="128"/>
      <c r="I193" s="62">
        <v>1720</v>
      </c>
      <c r="J193" s="9" t="s">
        <v>722</v>
      </c>
      <c r="K193" s="8" t="s">
        <v>1057</v>
      </c>
      <c r="L193" s="61" t="s">
        <v>261</v>
      </c>
      <c r="M193" s="61" t="s">
        <v>262</v>
      </c>
      <c r="N193" s="61" t="s">
        <v>263</v>
      </c>
      <c r="O193" s="53"/>
    </row>
    <row r="194" spans="1:15" s="4" customFormat="1" ht="54.9" customHeight="1">
      <c r="A194" s="10">
        <v>3</v>
      </c>
      <c r="B194" s="15" t="s">
        <v>264</v>
      </c>
      <c r="C194" s="8" t="s">
        <v>719</v>
      </c>
      <c r="D194" s="15" t="s">
        <v>265</v>
      </c>
      <c r="E194" s="10" t="s">
        <v>998</v>
      </c>
      <c r="F194" s="16">
        <v>6500</v>
      </c>
      <c r="G194" s="15" t="s">
        <v>266</v>
      </c>
      <c r="H194" s="16"/>
      <c r="I194" s="16">
        <v>1000</v>
      </c>
      <c r="J194" s="9" t="s">
        <v>714</v>
      </c>
      <c r="K194" s="8" t="s">
        <v>1014</v>
      </c>
      <c r="L194" s="10" t="s">
        <v>267</v>
      </c>
      <c r="M194" s="10" t="s">
        <v>267</v>
      </c>
      <c r="N194" s="10" t="s">
        <v>268</v>
      </c>
      <c r="O194" s="14"/>
    </row>
    <row r="195" spans="1:15" ht="75.900000000000006" customHeight="1">
      <c r="A195" s="10">
        <v>4</v>
      </c>
      <c r="B195" s="15" t="s">
        <v>269</v>
      </c>
      <c r="C195" s="10" t="s">
        <v>974</v>
      </c>
      <c r="D195" s="15" t="s">
        <v>270</v>
      </c>
      <c r="E195" s="10" t="s">
        <v>998</v>
      </c>
      <c r="F195" s="16">
        <v>70000</v>
      </c>
      <c r="G195" s="15" t="s">
        <v>271</v>
      </c>
      <c r="H195" s="10"/>
      <c r="I195" s="10">
        <v>30000</v>
      </c>
      <c r="J195" s="9" t="s">
        <v>714</v>
      </c>
      <c r="K195" s="8" t="s">
        <v>1022</v>
      </c>
      <c r="L195" s="10" t="s">
        <v>272</v>
      </c>
      <c r="M195" s="10" t="s">
        <v>934</v>
      </c>
      <c r="N195" s="10" t="s">
        <v>273</v>
      </c>
      <c r="O195" s="14"/>
    </row>
    <row r="196" spans="1:15" s="40" customFormat="1" ht="78.900000000000006" customHeight="1">
      <c r="A196" s="10">
        <v>5</v>
      </c>
      <c r="B196" s="15" t="s">
        <v>274</v>
      </c>
      <c r="C196" s="10" t="s">
        <v>974</v>
      </c>
      <c r="D196" s="15" t="s">
        <v>275</v>
      </c>
      <c r="E196" s="10" t="s">
        <v>967</v>
      </c>
      <c r="F196" s="10">
        <v>35000</v>
      </c>
      <c r="G196" s="15" t="s">
        <v>1021</v>
      </c>
      <c r="H196" s="10"/>
      <c r="I196" s="10">
        <v>8000</v>
      </c>
      <c r="J196" s="9" t="s">
        <v>714</v>
      </c>
      <c r="K196" s="8" t="s">
        <v>969</v>
      </c>
      <c r="L196" s="10" t="s">
        <v>276</v>
      </c>
      <c r="M196" s="10" t="s">
        <v>934</v>
      </c>
      <c r="N196" s="10" t="s">
        <v>277</v>
      </c>
      <c r="O196" s="14"/>
    </row>
    <row r="197" spans="1:15" ht="57" customHeight="1">
      <c r="A197" s="10">
        <v>6</v>
      </c>
      <c r="B197" s="15" t="s">
        <v>278</v>
      </c>
      <c r="C197" s="10" t="s">
        <v>974</v>
      </c>
      <c r="D197" s="15" t="s">
        <v>279</v>
      </c>
      <c r="E197" s="10" t="s">
        <v>967</v>
      </c>
      <c r="F197" s="10">
        <v>5000</v>
      </c>
      <c r="G197" s="15" t="s">
        <v>247</v>
      </c>
      <c r="H197" s="10"/>
      <c r="I197" s="10">
        <v>2000</v>
      </c>
      <c r="J197" s="9" t="s">
        <v>714</v>
      </c>
      <c r="K197" s="8" t="s">
        <v>969</v>
      </c>
      <c r="L197" s="10" t="s">
        <v>280</v>
      </c>
      <c r="M197" s="10" t="s">
        <v>934</v>
      </c>
      <c r="N197" s="10" t="s">
        <v>281</v>
      </c>
      <c r="O197" s="14"/>
    </row>
    <row r="198" spans="1:15" s="40" customFormat="1" ht="78.900000000000006" customHeight="1">
      <c r="A198" s="10">
        <v>7</v>
      </c>
      <c r="B198" s="15" t="s">
        <v>282</v>
      </c>
      <c r="C198" s="10" t="s">
        <v>974</v>
      </c>
      <c r="D198" s="15" t="s">
        <v>283</v>
      </c>
      <c r="E198" s="10" t="s">
        <v>998</v>
      </c>
      <c r="F198" s="10">
        <v>1500</v>
      </c>
      <c r="G198" s="15" t="s">
        <v>284</v>
      </c>
      <c r="H198" s="10"/>
      <c r="I198" s="10">
        <v>700</v>
      </c>
      <c r="J198" s="9" t="s">
        <v>714</v>
      </c>
      <c r="K198" s="8" t="s">
        <v>1022</v>
      </c>
      <c r="L198" s="10" t="s">
        <v>272</v>
      </c>
      <c r="M198" s="10" t="s">
        <v>934</v>
      </c>
      <c r="N198" s="10" t="s">
        <v>285</v>
      </c>
      <c r="O198" s="14"/>
    </row>
    <row r="199" spans="1:15" s="40" customFormat="1" ht="75" customHeight="1">
      <c r="A199" s="10">
        <v>8</v>
      </c>
      <c r="B199" s="9" t="s">
        <v>286</v>
      </c>
      <c r="C199" s="8" t="s">
        <v>974</v>
      </c>
      <c r="D199" s="9" t="s">
        <v>287</v>
      </c>
      <c r="E199" s="10">
        <v>2021</v>
      </c>
      <c r="F199" s="11">
        <v>500</v>
      </c>
      <c r="G199" s="12" t="s">
        <v>288</v>
      </c>
      <c r="H199" s="11"/>
      <c r="I199" s="11">
        <v>500</v>
      </c>
      <c r="J199" s="9" t="s">
        <v>722</v>
      </c>
      <c r="K199" s="8" t="s">
        <v>982</v>
      </c>
      <c r="L199" s="8" t="s">
        <v>289</v>
      </c>
      <c r="M199" s="8" t="s">
        <v>971</v>
      </c>
      <c r="N199" s="8" t="s">
        <v>290</v>
      </c>
      <c r="O199" s="90"/>
    </row>
    <row r="200" spans="1:15" ht="50.1" customHeight="1">
      <c r="A200" s="10">
        <v>9</v>
      </c>
      <c r="B200" s="15" t="s">
        <v>291</v>
      </c>
      <c r="C200" s="10" t="s">
        <v>974</v>
      </c>
      <c r="D200" s="15" t="s">
        <v>292</v>
      </c>
      <c r="E200" s="10" t="s">
        <v>998</v>
      </c>
      <c r="F200" s="10">
        <v>3000</v>
      </c>
      <c r="G200" s="15" t="s">
        <v>293</v>
      </c>
      <c r="H200" s="10"/>
      <c r="I200" s="10">
        <v>1500</v>
      </c>
      <c r="J200" s="9" t="s">
        <v>714</v>
      </c>
      <c r="K200" s="8" t="s">
        <v>1043</v>
      </c>
      <c r="L200" s="10" t="s">
        <v>294</v>
      </c>
      <c r="M200" s="10" t="s">
        <v>934</v>
      </c>
      <c r="N200" s="10" t="s">
        <v>295</v>
      </c>
      <c r="O200" s="14"/>
    </row>
    <row r="201" spans="1:15" ht="56.25" customHeight="1">
      <c r="A201" s="10">
        <v>10</v>
      </c>
      <c r="B201" s="9" t="s">
        <v>296</v>
      </c>
      <c r="C201" s="8" t="s">
        <v>974</v>
      </c>
      <c r="D201" s="9" t="s">
        <v>297</v>
      </c>
      <c r="E201" s="10" t="s">
        <v>998</v>
      </c>
      <c r="F201" s="11">
        <v>900</v>
      </c>
      <c r="G201" s="12" t="s">
        <v>293</v>
      </c>
      <c r="H201" s="11"/>
      <c r="I201" s="11">
        <v>500</v>
      </c>
      <c r="J201" s="9" t="s">
        <v>714</v>
      </c>
      <c r="K201" s="8" t="s">
        <v>1043</v>
      </c>
      <c r="L201" s="8" t="s">
        <v>298</v>
      </c>
      <c r="M201" s="10" t="s">
        <v>934</v>
      </c>
      <c r="N201" s="8" t="s">
        <v>299</v>
      </c>
      <c r="O201" s="8"/>
    </row>
    <row r="202" spans="1:15" ht="63.9" customHeight="1">
      <c r="A202" s="10">
        <v>11</v>
      </c>
      <c r="B202" s="15" t="s">
        <v>300</v>
      </c>
      <c r="C202" s="10" t="s">
        <v>974</v>
      </c>
      <c r="D202" s="15" t="s">
        <v>301</v>
      </c>
      <c r="E202" s="10">
        <v>2021</v>
      </c>
      <c r="F202" s="10">
        <v>760</v>
      </c>
      <c r="G202" s="15" t="s">
        <v>271</v>
      </c>
      <c r="H202" s="10"/>
      <c r="I202" s="10">
        <v>760</v>
      </c>
      <c r="J202" s="9" t="s">
        <v>722</v>
      </c>
      <c r="K202" s="8" t="s">
        <v>1043</v>
      </c>
      <c r="L202" s="10" t="s">
        <v>302</v>
      </c>
      <c r="M202" s="10" t="s">
        <v>934</v>
      </c>
      <c r="N202" s="10" t="s">
        <v>303</v>
      </c>
      <c r="O202" s="8"/>
    </row>
    <row r="203" spans="1:15" s="2" customFormat="1" ht="24.9" customHeight="1">
      <c r="A203" s="202" t="s">
        <v>304</v>
      </c>
      <c r="B203" s="203"/>
      <c r="C203" s="202"/>
      <c r="D203" s="203"/>
      <c r="E203" s="10"/>
      <c r="F203" s="75">
        <f>SUM(F204:F206)</f>
        <v>3410</v>
      </c>
      <c r="G203" s="75"/>
      <c r="H203" s="75"/>
      <c r="I203" s="75">
        <f>SUM(I204:I206)</f>
        <v>1760</v>
      </c>
      <c r="J203" s="23"/>
      <c r="K203" s="172"/>
      <c r="L203" s="172"/>
      <c r="M203" s="172"/>
      <c r="N203" s="172"/>
      <c r="O203" s="82"/>
    </row>
    <row r="204" spans="1:15" s="4" customFormat="1" ht="63.9" customHeight="1">
      <c r="A204" s="10">
        <v>1</v>
      </c>
      <c r="B204" s="15" t="s">
        <v>305</v>
      </c>
      <c r="C204" s="10" t="s">
        <v>974</v>
      </c>
      <c r="D204" s="15" t="s">
        <v>306</v>
      </c>
      <c r="E204" s="10" t="s">
        <v>967</v>
      </c>
      <c r="F204" s="16">
        <v>1150</v>
      </c>
      <c r="G204" s="93" t="s">
        <v>307</v>
      </c>
      <c r="H204" s="16"/>
      <c r="I204" s="16">
        <v>500</v>
      </c>
      <c r="J204" s="9" t="s">
        <v>714</v>
      </c>
      <c r="K204" s="8" t="s">
        <v>982</v>
      </c>
      <c r="L204" s="8" t="s">
        <v>308</v>
      </c>
      <c r="M204" s="8" t="s">
        <v>959</v>
      </c>
      <c r="N204" s="10" t="s">
        <v>309</v>
      </c>
      <c r="O204" s="114"/>
    </row>
    <row r="205" spans="1:15" s="4" customFormat="1" ht="63.9" customHeight="1">
      <c r="A205" s="10">
        <v>2</v>
      </c>
      <c r="B205" s="15" t="s">
        <v>310</v>
      </c>
      <c r="C205" s="10" t="s">
        <v>974</v>
      </c>
      <c r="D205" s="15" t="s">
        <v>311</v>
      </c>
      <c r="E205" s="10" t="s">
        <v>998</v>
      </c>
      <c r="F205" s="16">
        <v>1500</v>
      </c>
      <c r="G205" s="93" t="s">
        <v>312</v>
      </c>
      <c r="H205" s="16"/>
      <c r="I205" s="16">
        <v>500</v>
      </c>
      <c r="J205" s="9" t="s">
        <v>714</v>
      </c>
      <c r="K205" s="8" t="s">
        <v>982</v>
      </c>
      <c r="L205" s="8" t="s">
        <v>313</v>
      </c>
      <c r="M205" s="8" t="s">
        <v>959</v>
      </c>
      <c r="N205" s="10" t="s">
        <v>314</v>
      </c>
      <c r="O205" s="114"/>
    </row>
    <row r="206" spans="1:15" s="4" customFormat="1" ht="99.9" customHeight="1">
      <c r="A206" s="10">
        <v>3</v>
      </c>
      <c r="B206" s="9" t="s">
        <v>315</v>
      </c>
      <c r="C206" s="8" t="s">
        <v>974</v>
      </c>
      <c r="D206" s="9" t="s">
        <v>316</v>
      </c>
      <c r="E206" s="10">
        <v>2021</v>
      </c>
      <c r="F206" s="11">
        <v>760</v>
      </c>
      <c r="G206" s="93" t="s">
        <v>1021</v>
      </c>
      <c r="H206" s="8"/>
      <c r="I206" s="8">
        <v>760</v>
      </c>
      <c r="J206" s="9" t="s">
        <v>722</v>
      </c>
      <c r="K206" s="8" t="s">
        <v>982</v>
      </c>
      <c r="L206" s="8" t="s">
        <v>1032</v>
      </c>
      <c r="M206" s="8" t="s">
        <v>1033</v>
      </c>
      <c r="N206" s="8" t="s">
        <v>317</v>
      </c>
      <c r="O206" s="91"/>
    </row>
    <row r="207" spans="1:15" s="39" customFormat="1" ht="24.9" customHeight="1">
      <c r="A207" s="202" t="s">
        <v>318</v>
      </c>
      <c r="B207" s="203"/>
      <c r="C207" s="202"/>
      <c r="D207" s="203"/>
      <c r="E207" s="10"/>
      <c r="F207" s="47">
        <f>SUM(F208:F216)</f>
        <v>18607</v>
      </c>
      <c r="G207" s="47"/>
      <c r="H207" s="47"/>
      <c r="I207" s="47">
        <f>SUM(I208:I216)</f>
        <v>12050</v>
      </c>
      <c r="J207" s="48"/>
      <c r="K207" s="47"/>
      <c r="L207" s="172"/>
      <c r="M207" s="172"/>
      <c r="N207" s="172"/>
      <c r="O207" s="171"/>
    </row>
    <row r="208" spans="1:15" ht="72" customHeight="1">
      <c r="A208" s="10">
        <v>1</v>
      </c>
      <c r="B208" s="71" t="s">
        <v>319</v>
      </c>
      <c r="C208" s="10" t="s">
        <v>719</v>
      </c>
      <c r="D208" s="71" t="s">
        <v>320</v>
      </c>
      <c r="E208" s="10">
        <v>2021</v>
      </c>
      <c r="F208" s="10">
        <v>550</v>
      </c>
      <c r="G208" s="12" t="s">
        <v>1021</v>
      </c>
      <c r="H208" s="10"/>
      <c r="I208" s="10">
        <v>550</v>
      </c>
      <c r="J208" s="9" t="s">
        <v>722</v>
      </c>
      <c r="K208" s="8" t="s">
        <v>1000</v>
      </c>
      <c r="L208" s="10" t="s">
        <v>321</v>
      </c>
      <c r="M208" s="10" t="s">
        <v>321</v>
      </c>
      <c r="N208" s="10" t="s">
        <v>322</v>
      </c>
      <c r="O208" s="85"/>
    </row>
    <row r="209" spans="1:15" s="3" customFormat="1" ht="51" customHeight="1">
      <c r="A209" s="10">
        <v>2</v>
      </c>
      <c r="B209" s="71" t="s">
        <v>323</v>
      </c>
      <c r="C209" s="10" t="s">
        <v>974</v>
      </c>
      <c r="D209" s="71" t="s">
        <v>324</v>
      </c>
      <c r="E209" s="10">
        <v>2021</v>
      </c>
      <c r="F209" s="69">
        <v>4815</v>
      </c>
      <c r="G209" s="71" t="s">
        <v>325</v>
      </c>
      <c r="H209" s="11"/>
      <c r="I209" s="11">
        <v>4815</v>
      </c>
      <c r="J209" s="9" t="s">
        <v>722</v>
      </c>
      <c r="K209" s="8" t="s">
        <v>978</v>
      </c>
      <c r="L209" s="16" t="s">
        <v>893</v>
      </c>
      <c r="M209" s="16" t="s">
        <v>893</v>
      </c>
      <c r="N209" s="16" t="s">
        <v>1029</v>
      </c>
      <c r="O209" s="118"/>
    </row>
    <row r="210" spans="1:15" ht="50.1" customHeight="1">
      <c r="A210" s="10">
        <v>3</v>
      </c>
      <c r="B210" s="9" t="s">
        <v>326</v>
      </c>
      <c r="C210" s="8" t="s">
        <v>974</v>
      </c>
      <c r="D210" s="9" t="s">
        <v>327</v>
      </c>
      <c r="E210" s="10">
        <v>2021</v>
      </c>
      <c r="F210" s="11">
        <v>660</v>
      </c>
      <c r="G210" s="12" t="s">
        <v>1047</v>
      </c>
      <c r="H210" s="11"/>
      <c r="I210" s="11">
        <v>660</v>
      </c>
      <c r="J210" s="9" t="s">
        <v>722</v>
      </c>
      <c r="K210" s="8" t="s">
        <v>1014</v>
      </c>
      <c r="L210" s="8" t="s">
        <v>732</v>
      </c>
      <c r="M210" s="22" t="s">
        <v>732</v>
      </c>
      <c r="N210" s="8" t="s">
        <v>1122</v>
      </c>
      <c r="O210" s="116"/>
    </row>
    <row r="211" spans="1:15" ht="56.1" customHeight="1">
      <c r="A211" s="10">
        <v>4</v>
      </c>
      <c r="B211" s="9" t="s">
        <v>328</v>
      </c>
      <c r="C211" s="8" t="s">
        <v>974</v>
      </c>
      <c r="D211" s="9" t="s">
        <v>329</v>
      </c>
      <c r="E211" s="10">
        <v>2021</v>
      </c>
      <c r="F211" s="11">
        <v>1095</v>
      </c>
      <c r="G211" s="12" t="s">
        <v>1047</v>
      </c>
      <c r="H211" s="11"/>
      <c r="I211" s="11">
        <v>1095</v>
      </c>
      <c r="J211" s="9" t="s">
        <v>722</v>
      </c>
      <c r="K211" s="8" t="s">
        <v>978</v>
      </c>
      <c r="L211" s="8" t="s">
        <v>732</v>
      </c>
      <c r="M211" s="22" t="s">
        <v>732</v>
      </c>
      <c r="N211" s="8" t="s">
        <v>330</v>
      </c>
      <c r="O211" s="116"/>
    </row>
    <row r="212" spans="1:15" ht="75" customHeight="1">
      <c r="A212" s="10">
        <v>5</v>
      </c>
      <c r="B212" s="53" t="s">
        <v>331</v>
      </c>
      <c r="C212" s="10" t="s">
        <v>974</v>
      </c>
      <c r="D212" s="15" t="s">
        <v>332</v>
      </c>
      <c r="E212" s="10" t="s">
        <v>967</v>
      </c>
      <c r="F212" s="10">
        <v>1300</v>
      </c>
      <c r="G212" s="77" t="s">
        <v>333</v>
      </c>
      <c r="H212" s="10"/>
      <c r="I212" s="10">
        <v>500</v>
      </c>
      <c r="J212" s="9" t="s">
        <v>714</v>
      </c>
      <c r="K212" s="8" t="s">
        <v>969</v>
      </c>
      <c r="L212" s="18" t="s">
        <v>750</v>
      </c>
      <c r="M212" s="56" t="s">
        <v>745</v>
      </c>
      <c r="N212" s="56" t="s">
        <v>751</v>
      </c>
      <c r="O212" s="85"/>
    </row>
    <row r="213" spans="1:15" s="3" customFormat="1" ht="56.1" customHeight="1">
      <c r="A213" s="10">
        <v>6</v>
      </c>
      <c r="B213" s="98" t="s">
        <v>334</v>
      </c>
      <c r="C213" s="99" t="s">
        <v>974</v>
      </c>
      <c r="D213" s="98" t="s">
        <v>335</v>
      </c>
      <c r="E213" s="10" t="s">
        <v>998</v>
      </c>
      <c r="F213" s="16">
        <v>3510</v>
      </c>
      <c r="G213" s="12" t="s">
        <v>1056</v>
      </c>
      <c r="H213" s="11"/>
      <c r="I213" s="16">
        <v>2180</v>
      </c>
      <c r="J213" s="52" t="s">
        <v>336</v>
      </c>
      <c r="K213" s="16" t="s">
        <v>978</v>
      </c>
      <c r="L213" s="16" t="s">
        <v>848</v>
      </c>
      <c r="M213" s="16" t="s">
        <v>848</v>
      </c>
      <c r="N213" s="16" t="s">
        <v>337</v>
      </c>
      <c r="O213" s="20"/>
    </row>
    <row r="214" spans="1:15" s="3" customFormat="1" ht="63" customHeight="1">
      <c r="A214" s="10">
        <v>7</v>
      </c>
      <c r="B214" s="98" t="s">
        <v>338</v>
      </c>
      <c r="C214" s="99" t="s">
        <v>974</v>
      </c>
      <c r="D214" s="98" t="s">
        <v>339</v>
      </c>
      <c r="E214" s="10">
        <v>2021</v>
      </c>
      <c r="F214" s="16">
        <v>550</v>
      </c>
      <c r="G214" s="12" t="s">
        <v>139</v>
      </c>
      <c r="H214" s="10"/>
      <c r="I214" s="16">
        <v>550</v>
      </c>
      <c r="J214" s="9" t="s">
        <v>722</v>
      </c>
      <c r="K214" s="8" t="s">
        <v>987</v>
      </c>
      <c r="L214" s="16" t="s">
        <v>848</v>
      </c>
      <c r="M214" s="16" t="s">
        <v>848</v>
      </c>
      <c r="N214" s="16" t="s">
        <v>337</v>
      </c>
      <c r="O214" s="12"/>
    </row>
    <row r="215" spans="1:15" s="3" customFormat="1" ht="56.1" customHeight="1">
      <c r="A215" s="10">
        <v>8</v>
      </c>
      <c r="B215" s="98" t="s">
        <v>340</v>
      </c>
      <c r="C215" s="99" t="s">
        <v>974</v>
      </c>
      <c r="D215" s="98" t="s">
        <v>341</v>
      </c>
      <c r="E215" s="10" t="s">
        <v>998</v>
      </c>
      <c r="F215" s="16">
        <v>1127</v>
      </c>
      <c r="G215" s="12" t="s">
        <v>139</v>
      </c>
      <c r="H215" s="8"/>
      <c r="I215" s="16">
        <v>700</v>
      </c>
      <c r="J215" s="52" t="s">
        <v>714</v>
      </c>
      <c r="K215" s="16" t="s">
        <v>978</v>
      </c>
      <c r="L215" s="16" t="s">
        <v>848</v>
      </c>
      <c r="M215" s="16" t="s">
        <v>848</v>
      </c>
      <c r="N215" s="16" t="s">
        <v>337</v>
      </c>
      <c r="O215" s="12"/>
    </row>
    <row r="216" spans="1:15" s="35" customFormat="1" ht="69.900000000000006" customHeight="1">
      <c r="A216" s="10">
        <v>9</v>
      </c>
      <c r="B216" s="103" t="s">
        <v>342</v>
      </c>
      <c r="C216" s="13" t="s">
        <v>974</v>
      </c>
      <c r="D216" s="103" t="s">
        <v>343</v>
      </c>
      <c r="E216" s="10" t="s">
        <v>998</v>
      </c>
      <c r="F216" s="102">
        <v>5000</v>
      </c>
      <c r="G216" s="106" t="s">
        <v>344</v>
      </c>
      <c r="H216" s="107"/>
      <c r="I216" s="102">
        <v>1000</v>
      </c>
      <c r="J216" s="9" t="s">
        <v>714</v>
      </c>
      <c r="K216" s="8" t="s">
        <v>1043</v>
      </c>
      <c r="L216" s="10" t="s">
        <v>767</v>
      </c>
      <c r="M216" s="10" t="s">
        <v>767</v>
      </c>
      <c r="N216" s="119" t="s">
        <v>345</v>
      </c>
      <c r="O216" s="17"/>
    </row>
    <row r="217" spans="1:15" s="2" customFormat="1" ht="24.9" customHeight="1">
      <c r="A217" s="202" t="s">
        <v>346</v>
      </c>
      <c r="B217" s="203"/>
      <c r="C217" s="202"/>
      <c r="D217" s="203"/>
      <c r="E217" s="10"/>
      <c r="F217" s="72">
        <f>SUM(F218:F222)</f>
        <v>73530</v>
      </c>
      <c r="G217" s="72"/>
      <c r="H217" s="72"/>
      <c r="I217" s="72">
        <f>SUM(I218:I222)</f>
        <v>38500</v>
      </c>
      <c r="J217" s="23"/>
      <c r="K217" s="172"/>
      <c r="L217" s="172"/>
      <c r="M217" s="172"/>
      <c r="N217" s="172"/>
      <c r="O217" s="82"/>
    </row>
    <row r="218" spans="1:15" s="4" customFormat="1" ht="66.900000000000006" customHeight="1">
      <c r="A218" s="10">
        <v>1</v>
      </c>
      <c r="B218" s="15" t="s">
        <v>347</v>
      </c>
      <c r="C218" s="10" t="s">
        <v>974</v>
      </c>
      <c r="D218" s="15" t="s">
        <v>348</v>
      </c>
      <c r="E218" s="10" t="s">
        <v>998</v>
      </c>
      <c r="F218" s="16">
        <v>45000</v>
      </c>
      <c r="G218" s="93" t="s">
        <v>1021</v>
      </c>
      <c r="H218" s="16"/>
      <c r="I218" s="16">
        <v>30000</v>
      </c>
      <c r="J218" s="9" t="s">
        <v>714</v>
      </c>
      <c r="K218" s="8" t="s">
        <v>1057</v>
      </c>
      <c r="L218" s="8" t="s">
        <v>349</v>
      </c>
      <c r="M218" s="8" t="s">
        <v>971</v>
      </c>
      <c r="N218" s="10" t="s">
        <v>350</v>
      </c>
      <c r="O218" s="114"/>
    </row>
    <row r="219" spans="1:15" s="33" customFormat="1" ht="57.9" customHeight="1">
      <c r="A219" s="10">
        <v>2</v>
      </c>
      <c r="B219" s="15" t="s">
        <v>351</v>
      </c>
      <c r="C219" s="10" t="s">
        <v>719</v>
      </c>
      <c r="D219" s="15" t="s">
        <v>352</v>
      </c>
      <c r="E219" s="10">
        <v>2021</v>
      </c>
      <c r="F219" s="10">
        <v>500</v>
      </c>
      <c r="G219" s="15" t="s">
        <v>353</v>
      </c>
      <c r="H219" s="10"/>
      <c r="I219" s="10">
        <v>500</v>
      </c>
      <c r="J219" s="15" t="s">
        <v>722</v>
      </c>
      <c r="K219" s="129" t="s">
        <v>1022</v>
      </c>
      <c r="L219" s="10" t="s">
        <v>354</v>
      </c>
      <c r="M219" s="8" t="s">
        <v>971</v>
      </c>
      <c r="N219" s="10" t="s">
        <v>355</v>
      </c>
      <c r="O219" s="10"/>
    </row>
    <row r="220" spans="1:15" s="5" customFormat="1" ht="60.9" customHeight="1">
      <c r="A220" s="10">
        <v>3</v>
      </c>
      <c r="B220" s="17" t="s">
        <v>356</v>
      </c>
      <c r="C220" s="18" t="s">
        <v>974</v>
      </c>
      <c r="D220" s="17" t="s">
        <v>357</v>
      </c>
      <c r="E220" s="10">
        <v>2021</v>
      </c>
      <c r="F220" s="19">
        <v>4000</v>
      </c>
      <c r="G220" s="17" t="s">
        <v>358</v>
      </c>
      <c r="H220" s="11"/>
      <c r="I220" s="11">
        <v>4000</v>
      </c>
      <c r="J220" s="15" t="s">
        <v>722</v>
      </c>
      <c r="K220" s="8" t="s">
        <v>982</v>
      </c>
      <c r="L220" s="13" t="s">
        <v>359</v>
      </c>
      <c r="M220" s="13" t="s">
        <v>971</v>
      </c>
      <c r="N220" s="8" t="s">
        <v>360</v>
      </c>
      <c r="O220" s="18"/>
    </row>
    <row r="221" spans="1:15" s="3" customFormat="1" ht="66" customHeight="1">
      <c r="A221" s="10">
        <v>4</v>
      </c>
      <c r="B221" s="98" t="s">
        <v>361</v>
      </c>
      <c r="C221" s="99" t="s">
        <v>974</v>
      </c>
      <c r="D221" s="98" t="s">
        <v>362</v>
      </c>
      <c r="E221" s="10" t="s">
        <v>998</v>
      </c>
      <c r="F221" s="16">
        <v>14030</v>
      </c>
      <c r="G221" s="12" t="s">
        <v>363</v>
      </c>
      <c r="H221" s="11"/>
      <c r="I221" s="16">
        <v>1000</v>
      </c>
      <c r="J221" s="9" t="s">
        <v>714</v>
      </c>
      <c r="K221" s="8" t="s">
        <v>978</v>
      </c>
      <c r="L221" s="16" t="s">
        <v>359</v>
      </c>
      <c r="M221" s="16" t="s">
        <v>893</v>
      </c>
      <c r="N221" s="16" t="s">
        <v>364</v>
      </c>
      <c r="O221" s="20"/>
    </row>
    <row r="222" spans="1:15" s="5" customFormat="1" ht="60.9" customHeight="1">
      <c r="A222" s="10">
        <v>5</v>
      </c>
      <c r="B222" s="17" t="s">
        <v>365</v>
      </c>
      <c r="C222" s="10" t="s">
        <v>719</v>
      </c>
      <c r="D222" s="17" t="s">
        <v>366</v>
      </c>
      <c r="E222" s="10" t="s">
        <v>998</v>
      </c>
      <c r="F222" s="19">
        <v>10000</v>
      </c>
      <c r="G222" s="17" t="s">
        <v>367</v>
      </c>
      <c r="H222" s="11"/>
      <c r="I222" s="11">
        <v>3000</v>
      </c>
      <c r="J222" s="9" t="s">
        <v>714</v>
      </c>
      <c r="K222" s="8" t="s">
        <v>1000</v>
      </c>
      <c r="L222" s="13" t="s">
        <v>856</v>
      </c>
      <c r="M222" s="8" t="s">
        <v>848</v>
      </c>
      <c r="N222" s="16" t="s">
        <v>368</v>
      </c>
      <c r="O222" s="18"/>
    </row>
    <row r="223" spans="1:15" ht="24.9" customHeight="1">
      <c r="A223" s="215" t="s">
        <v>606</v>
      </c>
      <c r="B223" s="203"/>
      <c r="C223" s="202"/>
      <c r="D223" s="203"/>
      <c r="E223" s="10"/>
      <c r="F223" s="50">
        <f>SUM(F224+F239+F253+F261+F276)</f>
        <v>867303.35</v>
      </c>
      <c r="G223" s="50"/>
      <c r="H223" s="50"/>
      <c r="I223" s="50">
        <f>SUM(I224+I239+I253+I261+I276+I257)</f>
        <v>27757</v>
      </c>
      <c r="J223" s="84"/>
      <c r="K223" s="171"/>
      <c r="L223" s="171"/>
      <c r="M223" s="171"/>
      <c r="N223" s="171"/>
      <c r="O223" s="114"/>
    </row>
    <row r="224" spans="1:15" s="2" customFormat="1" ht="24.9" customHeight="1">
      <c r="A224" s="216" t="s">
        <v>369</v>
      </c>
      <c r="B224" s="217"/>
      <c r="C224" s="218"/>
      <c r="D224" s="219"/>
      <c r="E224" s="10"/>
      <c r="F224" s="50">
        <f>SUM(F225:F238)</f>
        <v>241642.15</v>
      </c>
      <c r="G224" s="50"/>
      <c r="H224" s="50"/>
      <c r="I224" s="50">
        <f>SUM(I225:I238)</f>
        <v>1040</v>
      </c>
      <c r="J224" s="23"/>
      <c r="K224" s="172"/>
      <c r="L224" s="172"/>
      <c r="M224" s="172"/>
      <c r="N224" s="172"/>
      <c r="O224" s="84"/>
    </row>
    <row r="225" spans="1:15" s="28" customFormat="1" ht="86.1" customHeight="1">
      <c r="A225" s="10">
        <v>1</v>
      </c>
      <c r="B225" s="15" t="s">
        <v>370</v>
      </c>
      <c r="C225" s="10" t="s">
        <v>719</v>
      </c>
      <c r="D225" s="15" t="s">
        <v>371</v>
      </c>
      <c r="E225" s="10" t="s">
        <v>998</v>
      </c>
      <c r="F225" s="11">
        <v>2641.5</v>
      </c>
      <c r="G225" s="15" t="s">
        <v>372</v>
      </c>
      <c r="H225" s="10"/>
      <c r="I225" s="11"/>
      <c r="J225" s="9" t="s">
        <v>87</v>
      </c>
      <c r="K225" s="8"/>
      <c r="L225" s="10" t="s">
        <v>836</v>
      </c>
      <c r="M225" s="8" t="s">
        <v>83</v>
      </c>
      <c r="N225" s="8" t="s">
        <v>88</v>
      </c>
      <c r="O225" s="68"/>
    </row>
    <row r="226" spans="1:15" s="28" customFormat="1" ht="96" customHeight="1">
      <c r="A226" s="10">
        <v>2</v>
      </c>
      <c r="B226" s="17" t="s">
        <v>373</v>
      </c>
      <c r="C226" s="10" t="s">
        <v>719</v>
      </c>
      <c r="D226" s="17" t="s">
        <v>374</v>
      </c>
      <c r="E226" s="54" t="s">
        <v>976</v>
      </c>
      <c r="F226" s="55">
        <v>2049</v>
      </c>
      <c r="G226" s="17" t="s">
        <v>375</v>
      </c>
      <c r="H226" s="54"/>
      <c r="I226" s="11"/>
      <c r="J226" s="9" t="s">
        <v>336</v>
      </c>
      <c r="K226" s="8"/>
      <c r="L226" s="10" t="s">
        <v>723</v>
      </c>
      <c r="M226" s="8" t="s">
        <v>723</v>
      </c>
      <c r="N226" s="8" t="s">
        <v>724</v>
      </c>
      <c r="O226" s="116"/>
    </row>
    <row r="227" spans="1:15" s="28" customFormat="1" ht="74.099999999999994" customHeight="1">
      <c r="A227" s="10">
        <v>3</v>
      </c>
      <c r="B227" s="17" t="s">
        <v>376</v>
      </c>
      <c r="C227" s="10" t="s">
        <v>719</v>
      </c>
      <c r="D227" s="17" t="s">
        <v>377</v>
      </c>
      <c r="E227" s="54" t="s">
        <v>68</v>
      </c>
      <c r="F227" s="55">
        <v>1429</v>
      </c>
      <c r="G227" s="17" t="s">
        <v>378</v>
      </c>
      <c r="H227" s="54"/>
      <c r="I227" s="11"/>
      <c r="J227" s="9" t="s">
        <v>336</v>
      </c>
      <c r="K227" s="8"/>
      <c r="L227" s="10" t="s">
        <v>723</v>
      </c>
      <c r="M227" s="8" t="s">
        <v>723</v>
      </c>
      <c r="N227" s="8" t="s">
        <v>724</v>
      </c>
      <c r="O227" s="116"/>
    </row>
    <row r="228" spans="1:15" s="28" customFormat="1" ht="65.099999999999994" customHeight="1">
      <c r="A228" s="10">
        <v>4</v>
      </c>
      <c r="B228" s="17" t="s">
        <v>379</v>
      </c>
      <c r="C228" s="10" t="s">
        <v>719</v>
      </c>
      <c r="D228" s="17" t="s">
        <v>380</v>
      </c>
      <c r="E228" s="54" t="s">
        <v>985</v>
      </c>
      <c r="F228" s="55">
        <v>2000</v>
      </c>
      <c r="G228" s="17" t="s">
        <v>381</v>
      </c>
      <c r="H228" s="54"/>
      <c r="I228" s="11"/>
      <c r="J228" s="9" t="s">
        <v>336</v>
      </c>
      <c r="K228" s="8"/>
      <c r="L228" s="10" t="s">
        <v>723</v>
      </c>
      <c r="M228" s="8" t="s">
        <v>723</v>
      </c>
      <c r="N228" s="8" t="s">
        <v>728</v>
      </c>
      <c r="O228" s="116"/>
    </row>
    <row r="229" spans="1:15" s="28" customFormat="1" ht="60" customHeight="1">
      <c r="A229" s="10">
        <v>5</v>
      </c>
      <c r="B229" s="15" t="s">
        <v>382</v>
      </c>
      <c r="C229" s="10" t="s">
        <v>719</v>
      </c>
      <c r="D229" s="15" t="s">
        <v>383</v>
      </c>
      <c r="E229" s="54" t="s">
        <v>985</v>
      </c>
      <c r="F229" s="16">
        <v>1526.7</v>
      </c>
      <c r="G229" s="15" t="s">
        <v>384</v>
      </c>
      <c r="H229" s="54"/>
      <c r="I229" s="11"/>
      <c r="J229" s="9" t="s">
        <v>336</v>
      </c>
      <c r="K229" s="8"/>
      <c r="L229" s="10" t="s">
        <v>723</v>
      </c>
      <c r="M229" s="8" t="s">
        <v>723</v>
      </c>
      <c r="N229" s="8" t="s">
        <v>1008</v>
      </c>
      <c r="O229" s="116"/>
    </row>
    <row r="230" spans="1:15" s="5" customFormat="1" ht="75.900000000000006" customHeight="1">
      <c r="A230" s="10">
        <v>6</v>
      </c>
      <c r="B230" s="15" t="s">
        <v>385</v>
      </c>
      <c r="C230" s="10" t="s">
        <v>974</v>
      </c>
      <c r="D230" s="15" t="s">
        <v>386</v>
      </c>
      <c r="E230" s="54">
        <v>2021</v>
      </c>
      <c r="F230" s="16">
        <v>1399.95</v>
      </c>
      <c r="G230" s="17" t="s">
        <v>1080</v>
      </c>
      <c r="H230" s="54"/>
      <c r="I230" s="16"/>
      <c r="J230" s="9" t="s">
        <v>336</v>
      </c>
      <c r="K230" s="8"/>
      <c r="L230" s="13" t="s">
        <v>723</v>
      </c>
      <c r="M230" s="13" t="s">
        <v>723</v>
      </c>
      <c r="N230" s="13" t="s">
        <v>728</v>
      </c>
      <c r="O230" s="18"/>
    </row>
    <row r="231" spans="1:15" s="4" customFormat="1" ht="65.25" customHeight="1">
      <c r="A231" s="10">
        <v>7</v>
      </c>
      <c r="B231" s="9" t="s">
        <v>387</v>
      </c>
      <c r="C231" s="8" t="s">
        <v>974</v>
      </c>
      <c r="D231" s="9" t="s">
        <v>388</v>
      </c>
      <c r="E231" s="10" t="s">
        <v>967</v>
      </c>
      <c r="F231" s="11">
        <v>187241</v>
      </c>
      <c r="G231" s="9" t="s">
        <v>1080</v>
      </c>
      <c r="H231" s="8"/>
      <c r="I231" s="8"/>
      <c r="J231" s="9" t="s">
        <v>336</v>
      </c>
      <c r="K231" s="8"/>
      <c r="L231" s="8" t="s">
        <v>795</v>
      </c>
      <c r="M231" s="8" t="s">
        <v>795</v>
      </c>
      <c r="N231" s="8" t="s">
        <v>389</v>
      </c>
      <c r="O231" s="18"/>
    </row>
    <row r="232" spans="1:15" s="4" customFormat="1" ht="96" customHeight="1">
      <c r="A232" s="10">
        <v>8</v>
      </c>
      <c r="B232" s="9" t="s">
        <v>390</v>
      </c>
      <c r="C232" s="8" t="s">
        <v>974</v>
      </c>
      <c r="D232" s="9" t="s">
        <v>391</v>
      </c>
      <c r="E232" s="10" t="s">
        <v>998</v>
      </c>
      <c r="F232" s="11">
        <v>1762</v>
      </c>
      <c r="G232" s="9" t="s">
        <v>392</v>
      </c>
      <c r="H232" s="8"/>
      <c r="I232" s="8"/>
      <c r="J232" s="9" t="s">
        <v>336</v>
      </c>
      <c r="K232" s="8"/>
      <c r="L232" s="10" t="s">
        <v>393</v>
      </c>
      <c r="M232" s="8" t="s">
        <v>716</v>
      </c>
      <c r="N232" s="8" t="s">
        <v>394</v>
      </c>
      <c r="O232" s="18"/>
    </row>
    <row r="233" spans="1:15" s="4" customFormat="1" ht="132" customHeight="1">
      <c r="A233" s="10">
        <v>9</v>
      </c>
      <c r="B233" s="15" t="s">
        <v>395</v>
      </c>
      <c r="C233" s="10" t="s">
        <v>974</v>
      </c>
      <c r="D233" s="15" t="s">
        <v>396</v>
      </c>
      <c r="E233" s="10" t="s">
        <v>998</v>
      </c>
      <c r="F233" s="16">
        <v>7985</v>
      </c>
      <c r="G233" s="93" t="s">
        <v>397</v>
      </c>
      <c r="H233" s="10"/>
      <c r="I233" s="10"/>
      <c r="J233" s="9" t="s">
        <v>336</v>
      </c>
      <c r="K233" s="8"/>
      <c r="L233" s="10" t="s">
        <v>393</v>
      </c>
      <c r="M233" s="8" t="s">
        <v>716</v>
      </c>
      <c r="N233" s="8" t="s">
        <v>394</v>
      </c>
      <c r="O233" s="18"/>
    </row>
    <row r="234" spans="1:15" s="3" customFormat="1" ht="79.8" customHeight="1">
      <c r="A234" s="10">
        <v>10</v>
      </c>
      <c r="B234" s="77" t="s">
        <v>398</v>
      </c>
      <c r="C234" s="96" t="s">
        <v>974</v>
      </c>
      <c r="D234" s="77" t="s">
        <v>399</v>
      </c>
      <c r="E234" s="10" t="s">
        <v>400</v>
      </c>
      <c r="F234" s="16">
        <v>19000</v>
      </c>
      <c r="G234" s="12" t="s">
        <v>401</v>
      </c>
      <c r="H234" s="11"/>
      <c r="I234" s="96"/>
      <c r="J234" s="77" t="s">
        <v>402</v>
      </c>
      <c r="K234" s="18"/>
      <c r="L234" s="16" t="s">
        <v>893</v>
      </c>
      <c r="M234" s="16" t="s">
        <v>893</v>
      </c>
      <c r="N234" s="16" t="s">
        <v>1029</v>
      </c>
      <c r="O234" s="20"/>
    </row>
    <row r="235" spans="1:15" s="3" customFormat="1" ht="112.8" customHeight="1">
      <c r="A235" s="10">
        <v>11</v>
      </c>
      <c r="B235" s="98" t="s">
        <v>403</v>
      </c>
      <c r="C235" s="10" t="s">
        <v>719</v>
      </c>
      <c r="D235" s="98" t="s">
        <v>404</v>
      </c>
      <c r="E235" s="10" t="s">
        <v>967</v>
      </c>
      <c r="F235" s="16">
        <v>4600</v>
      </c>
      <c r="G235" s="12" t="s">
        <v>401</v>
      </c>
      <c r="H235" s="11"/>
      <c r="I235" s="16"/>
      <c r="J235" s="9" t="s">
        <v>402</v>
      </c>
      <c r="K235" s="8"/>
      <c r="L235" s="16" t="s">
        <v>893</v>
      </c>
      <c r="M235" s="16" t="s">
        <v>893</v>
      </c>
      <c r="N235" s="16" t="s">
        <v>1029</v>
      </c>
      <c r="O235" s="20"/>
    </row>
    <row r="236" spans="1:15" s="3" customFormat="1" ht="71.099999999999994" customHeight="1">
      <c r="A236" s="10">
        <v>12</v>
      </c>
      <c r="B236" s="52" t="s">
        <v>405</v>
      </c>
      <c r="C236" s="8" t="s">
        <v>974</v>
      </c>
      <c r="D236" s="52" t="s">
        <v>406</v>
      </c>
      <c r="E236" s="10" t="s">
        <v>967</v>
      </c>
      <c r="F236" s="16">
        <v>8800</v>
      </c>
      <c r="G236" s="12" t="s">
        <v>407</v>
      </c>
      <c r="H236" s="11"/>
      <c r="I236" s="11"/>
      <c r="J236" s="15" t="s">
        <v>336</v>
      </c>
      <c r="K236" s="10"/>
      <c r="L236" s="8" t="s">
        <v>1058</v>
      </c>
      <c r="M236" s="8" t="s">
        <v>848</v>
      </c>
      <c r="N236" s="16" t="s">
        <v>1059</v>
      </c>
      <c r="O236" s="15"/>
    </row>
    <row r="237" spans="1:15" s="3" customFormat="1" ht="54.75" customHeight="1">
      <c r="A237" s="10">
        <v>13</v>
      </c>
      <c r="B237" s="15" t="s">
        <v>408</v>
      </c>
      <c r="C237" s="10" t="s">
        <v>974</v>
      </c>
      <c r="D237" s="15" t="s">
        <v>409</v>
      </c>
      <c r="E237" s="10" t="s">
        <v>998</v>
      </c>
      <c r="F237" s="10">
        <v>583</v>
      </c>
      <c r="G237" s="15" t="s">
        <v>410</v>
      </c>
      <c r="H237" s="10"/>
      <c r="I237" s="10">
        <v>510</v>
      </c>
      <c r="J237" s="9" t="s">
        <v>714</v>
      </c>
      <c r="K237" s="10" t="s">
        <v>411</v>
      </c>
      <c r="L237" s="10" t="s">
        <v>411</v>
      </c>
      <c r="M237" s="10" t="s">
        <v>411</v>
      </c>
      <c r="N237" s="10" t="s">
        <v>412</v>
      </c>
      <c r="O237" s="10"/>
    </row>
    <row r="238" spans="1:15" s="3" customFormat="1" ht="122.4" customHeight="1">
      <c r="A238" s="10">
        <v>14</v>
      </c>
      <c r="B238" s="15" t="s">
        <v>413</v>
      </c>
      <c r="C238" s="10" t="s">
        <v>974</v>
      </c>
      <c r="D238" s="15" t="s">
        <v>414</v>
      </c>
      <c r="E238" s="10" t="s">
        <v>998</v>
      </c>
      <c r="F238" s="10">
        <v>625</v>
      </c>
      <c r="G238" s="15" t="s">
        <v>410</v>
      </c>
      <c r="H238" s="10"/>
      <c r="I238" s="10">
        <v>530</v>
      </c>
      <c r="J238" s="9" t="s">
        <v>714</v>
      </c>
      <c r="K238" s="10" t="s">
        <v>411</v>
      </c>
      <c r="L238" s="10" t="s">
        <v>411</v>
      </c>
      <c r="M238" s="10" t="s">
        <v>411</v>
      </c>
      <c r="N238" s="10" t="s">
        <v>412</v>
      </c>
      <c r="O238" s="10"/>
    </row>
    <row r="239" spans="1:15" s="4" customFormat="1" ht="21.9" customHeight="1">
      <c r="A239" s="202" t="s">
        <v>415</v>
      </c>
      <c r="B239" s="203"/>
      <c r="C239" s="202"/>
      <c r="D239" s="203"/>
      <c r="E239" s="10"/>
      <c r="F239" s="47">
        <f>SUM(F240:F252)</f>
        <v>50378</v>
      </c>
      <c r="G239" s="47"/>
      <c r="H239" s="47"/>
      <c r="I239" s="47">
        <f>SUM(I240:I252)</f>
        <v>3747</v>
      </c>
      <c r="J239" s="48"/>
      <c r="K239" s="47"/>
      <c r="L239" s="172"/>
      <c r="M239" s="172"/>
      <c r="N239" s="8"/>
      <c r="O239" s="171"/>
    </row>
    <row r="240" spans="1:15" s="3" customFormat="1" ht="56.1" customHeight="1">
      <c r="A240" s="13">
        <v>1</v>
      </c>
      <c r="B240" s="9" t="s">
        <v>416</v>
      </c>
      <c r="C240" s="8" t="s">
        <v>974</v>
      </c>
      <c r="D240" s="15" t="s">
        <v>417</v>
      </c>
      <c r="E240" s="10">
        <v>2021</v>
      </c>
      <c r="F240" s="10">
        <v>13377</v>
      </c>
      <c r="G240" s="15" t="s">
        <v>418</v>
      </c>
      <c r="H240" s="10"/>
      <c r="I240" s="10"/>
      <c r="J240" s="9" t="s">
        <v>336</v>
      </c>
      <c r="K240" s="8"/>
      <c r="L240" s="8" t="s">
        <v>732</v>
      </c>
      <c r="M240" s="22" t="s">
        <v>732</v>
      </c>
      <c r="N240" s="8" t="s">
        <v>1122</v>
      </c>
      <c r="O240" s="118"/>
    </row>
    <row r="241" spans="1:15" s="2" customFormat="1" ht="50.1" customHeight="1">
      <c r="A241" s="13">
        <v>2</v>
      </c>
      <c r="B241" s="9" t="s">
        <v>419</v>
      </c>
      <c r="C241" s="8" t="s">
        <v>974</v>
      </c>
      <c r="D241" s="9" t="s">
        <v>420</v>
      </c>
      <c r="E241" s="10" t="s">
        <v>998</v>
      </c>
      <c r="F241" s="11">
        <v>950</v>
      </c>
      <c r="G241" s="12" t="s">
        <v>421</v>
      </c>
      <c r="H241" s="11"/>
      <c r="I241" s="11"/>
      <c r="J241" s="9" t="s">
        <v>402</v>
      </c>
      <c r="K241" s="8"/>
      <c r="L241" s="8" t="s">
        <v>732</v>
      </c>
      <c r="M241" s="22" t="s">
        <v>732</v>
      </c>
      <c r="N241" s="8" t="s">
        <v>1122</v>
      </c>
      <c r="O241" s="84"/>
    </row>
    <row r="242" spans="1:15" s="2" customFormat="1" ht="53.1" customHeight="1">
      <c r="A242" s="13">
        <v>3</v>
      </c>
      <c r="B242" s="15" t="s">
        <v>422</v>
      </c>
      <c r="C242" s="10" t="s">
        <v>974</v>
      </c>
      <c r="D242" s="15" t="s">
        <v>423</v>
      </c>
      <c r="E242" s="10" t="s">
        <v>998</v>
      </c>
      <c r="F242" s="10">
        <v>1085</v>
      </c>
      <c r="G242" s="12" t="s">
        <v>421</v>
      </c>
      <c r="H242" s="11"/>
      <c r="I242" s="10"/>
      <c r="J242" s="9" t="s">
        <v>402</v>
      </c>
      <c r="K242" s="8"/>
      <c r="L242" s="8" t="s">
        <v>732</v>
      </c>
      <c r="M242" s="22" t="s">
        <v>732</v>
      </c>
      <c r="N242" s="8" t="s">
        <v>1122</v>
      </c>
      <c r="O242" s="84"/>
    </row>
    <row r="243" spans="1:15" ht="86.1" customHeight="1">
      <c r="A243" s="13">
        <v>4</v>
      </c>
      <c r="B243" s="71" t="s">
        <v>424</v>
      </c>
      <c r="C243" s="10" t="s">
        <v>974</v>
      </c>
      <c r="D243" s="71" t="s">
        <v>425</v>
      </c>
      <c r="E243" s="10" t="s">
        <v>998</v>
      </c>
      <c r="F243" s="16">
        <v>11900</v>
      </c>
      <c r="G243" s="15" t="s">
        <v>426</v>
      </c>
      <c r="H243" s="10"/>
      <c r="I243" s="10"/>
      <c r="J243" s="15" t="s">
        <v>336</v>
      </c>
      <c r="K243" s="10"/>
      <c r="L243" s="10" t="s">
        <v>321</v>
      </c>
      <c r="M243" s="10" t="s">
        <v>321</v>
      </c>
      <c r="N243" s="10" t="s">
        <v>322</v>
      </c>
      <c r="O243" s="85"/>
    </row>
    <row r="244" spans="1:15" s="28" customFormat="1" ht="63.9" customHeight="1">
      <c r="A244" s="13">
        <v>5</v>
      </c>
      <c r="B244" s="15" t="s">
        <v>427</v>
      </c>
      <c r="C244" s="10" t="s">
        <v>974</v>
      </c>
      <c r="D244" s="15" t="s">
        <v>428</v>
      </c>
      <c r="E244" s="10" t="s">
        <v>998</v>
      </c>
      <c r="F244" s="10">
        <v>7000</v>
      </c>
      <c r="G244" s="15" t="s">
        <v>429</v>
      </c>
      <c r="H244" s="10"/>
      <c r="I244" s="10"/>
      <c r="J244" s="9" t="s">
        <v>402</v>
      </c>
      <c r="K244" s="8"/>
      <c r="L244" s="10" t="s">
        <v>732</v>
      </c>
      <c r="M244" s="10" t="s">
        <v>732</v>
      </c>
      <c r="N244" s="10" t="s">
        <v>1122</v>
      </c>
      <c r="O244" s="85"/>
    </row>
    <row r="245" spans="1:15" ht="53.1" customHeight="1">
      <c r="A245" s="13">
        <v>6</v>
      </c>
      <c r="B245" s="101" t="s">
        <v>430</v>
      </c>
      <c r="C245" s="13" t="s">
        <v>431</v>
      </c>
      <c r="D245" s="101" t="s">
        <v>432</v>
      </c>
      <c r="E245" s="10" t="s">
        <v>967</v>
      </c>
      <c r="F245" s="102">
        <v>3000</v>
      </c>
      <c r="G245" s="106" t="s">
        <v>433</v>
      </c>
      <c r="H245" s="107"/>
      <c r="I245" s="107"/>
      <c r="J245" s="130" t="s">
        <v>434</v>
      </c>
      <c r="K245" s="19"/>
      <c r="L245" s="102" t="s">
        <v>435</v>
      </c>
      <c r="M245" s="19" t="s">
        <v>767</v>
      </c>
      <c r="N245" s="102" t="s">
        <v>436</v>
      </c>
      <c r="O245" s="17"/>
    </row>
    <row r="246" spans="1:15" s="3" customFormat="1" ht="86.25" customHeight="1">
      <c r="A246" s="13">
        <v>7</v>
      </c>
      <c r="B246" s="15" t="s">
        <v>437</v>
      </c>
      <c r="C246" s="10" t="s">
        <v>438</v>
      </c>
      <c r="D246" s="15" t="s">
        <v>439</v>
      </c>
      <c r="E246" s="10">
        <v>2021</v>
      </c>
      <c r="F246" s="10">
        <v>566</v>
      </c>
      <c r="G246" s="15" t="s">
        <v>440</v>
      </c>
      <c r="H246" s="10"/>
      <c r="I246" s="10">
        <v>566</v>
      </c>
      <c r="J246" s="15" t="s">
        <v>722</v>
      </c>
      <c r="K246" s="10" t="s">
        <v>1136</v>
      </c>
      <c r="L246" s="10" t="s">
        <v>1136</v>
      </c>
      <c r="M246" s="10" t="s">
        <v>1136</v>
      </c>
      <c r="N246" s="10" t="s">
        <v>441</v>
      </c>
      <c r="O246" s="10"/>
    </row>
    <row r="247" spans="1:15" s="3" customFormat="1" ht="89.4" customHeight="1">
      <c r="A247" s="13">
        <v>8</v>
      </c>
      <c r="B247" s="15" t="s">
        <v>442</v>
      </c>
      <c r="C247" s="10" t="s">
        <v>438</v>
      </c>
      <c r="D247" s="15" t="s">
        <v>443</v>
      </c>
      <c r="E247" s="10">
        <v>2021</v>
      </c>
      <c r="F247" s="10">
        <v>700</v>
      </c>
      <c r="G247" s="15" t="s">
        <v>444</v>
      </c>
      <c r="H247" s="10"/>
      <c r="I247" s="10">
        <v>700</v>
      </c>
      <c r="J247" s="15" t="s">
        <v>722</v>
      </c>
      <c r="K247" s="10" t="s">
        <v>1136</v>
      </c>
      <c r="L247" s="10" t="s">
        <v>1136</v>
      </c>
      <c r="M247" s="10" t="s">
        <v>1136</v>
      </c>
      <c r="N247" s="10" t="s">
        <v>441</v>
      </c>
      <c r="O247" s="10"/>
    </row>
    <row r="248" spans="1:15" s="3" customFormat="1" ht="54.75" customHeight="1">
      <c r="A248" s="13">
        <v>9</v>
      </c>
      <c r="B248" s="15" t="s">
        <v>445</v>
      </c>
      <c r="C248" s="10" t="s">
        <v>446</v>
      </c>
      <c r="D248" s="15" t="s">
        <v>447</v>
      </c>
      <c r="E248" s="10">
        <v>2021</v>
      </c>
      <c r="F248" s="10">
        <v>1081</v>
      </c>
      <c r="G248" s="15" t="s">
        <v>448</v>
      </c>
      <c r="H248" s="10"/>
      <c r="I248" s="10">
        <v>1081</v>
      </c>
      <c r="J248" s="15" t="s">
        <v>722</v>
      </c>
      <c r="K248" s="10" t="s">
        <v>449</v>
      </c>
      <c r="L248" s="10" t="s">
        <v>450</v>
      </c>
      <c r="M248" s="10" t="s">
        <v>451</v>
      </c>
      <c r="N248" s="10" t="s">
        <v>452</v>
      </c>
      <c r="O248" s="10"/>
    </row>
    <row r="249" spans="1:15" s="3" customFormat="1" ht="64.5" customHeight="1">
      <c r="A249" s="13">
        <v>10</v>
      </c>
      <c r="B249" s="15" t="s">
        <v>453</v>
      </c>
      <c r="C249" s="10" t="s">
        <v>446</v>
      </c>
      <c r="D249" s="15" t="s">
        <v>454</v>
      </c>
      <c r="E249" s="10">
        <v>2021</v>
      </c>
      <c r="F249" s="10">
        <v>1400</v>
      </c>
      <c r="G249" s="15" t="s">
        <v>455</v>
      </c>
      <c r="H249" s="10"/>
      <c r="I249" s="10">
        <v>1400</v>
      </c>
      <c r="J249" s="15" t="s">
        <v>722</v>
      </c>
      <c r="K249" s="10" t="s">
        <v>456</v>
      </c>
      <c r="L249" s="10" t="s">
        <v>456</v>
      </c>
      <c r="M249" s="10" t="s">
        <v>451</v>
      </c>
      <c r="N249" s="10" t="s">
        <v>452</v>
      </c>
      <c r="O249" s="10"/>
    </row>
    <row r="250" spans="1:15" s="1" customFormat="1" ht="87.75" customHeight="1">
      <c r="A250" s="13">
        <v>11</v>
      </c>
      <c r="B250" s="15" t="s">
        <v>457</v>
      </c>
      <c r="C250" s="10" t="s">
        <v>974</v>
      </c>
      <c r="D250" s="15" t="s">
        <v>458</v>
      </c>
      <c r="E250" s="10" t="s">
        <v>459</v>
      </c>
      <c r="F250" s="10">
        <v>3500</v>
      </c>
      <c r="G250" s="15" t="s">
        <v>460</v>
      </c>
      <c r="H250" s="10"/>
      <c r="I250" s="10"/>
      <c r="J250" s="15" t="s">
        <v>402</v>
      </c>
      <c r="K250" s="10" t="s">
        <v>461</v>
      </c>
      <c r="L250" s="10" t="s">
        <v>461</v>
      </c>
      <c r="M250" s="10" t="s">
        <v>462</v>
      </c>
      <c r="N250" s="10" t="s">
        <v>463</v>
      </c>
      <c r="O250" s="10"/>
    </row>
    <row r="251" spans="1:15" s="41" customFormat="1" ht="102.75" customHeight="1">
      <c r="A251" s="13">
        <v>12</v>
      </c>
      <c r="B251" s="15" t="s">
        <v>464</v>
      </c>
      <c r="C251" s="10" t="s">
        <v>974</v>
      </c>
      <c r="D251" s="15" t="s">
        <v>465</v>
      </c>
      <c r="E251" s="10" t="s">
        <v>466</v>
      </c>
      <c r="F251" s="10">
        <v>4919</v>
      </c>
      <c r="G251" s="15" t="s">
        <v>467</v>
      </c>
      <c r="H251" s="10"/>
      <c r="I251" s="10"/>
      <c r="J251" s="15" t="s">
        <v>468</v>
      </c>
      <c r="K251" s="10" t="s">
        <v>461</v>
      </c>
      <c r="L251" s="10" t="s">
        <v>461</v>
      </c>
      <c r="M251" s="10" t="s">
        <v>461</v>
      </c>
      <c r="N251" s="10" t="s">
        <v>469</v>
      </c>
      <c r="O251" s="131"/>
    </row>
    <row r="252" spans="1:15" s="1" customFormat="1" ht="51.9" customHeight="1">
      <c r="A252" s="13">
        <v>13</v>
      </c>
      <c r="B252" s="15" t="s">
        <v>470</v>
      </c>
      <c r="C252" s="10" t="s">
        <v>974</v>
      </c>
      <c r="D252" s="15" t="s">
        <v>471</v>
      </c>
      <c r="E252" s="10" t="s">
        <v>472</v>
      </c>
      <c r="F252" s="10">
        <v>900</v>
      </c>
      <c r="G252" s="15" t="s">
        <v>407</v>
      </c>
      <c r="H252" s="10"/>
      <c r="I252" s="10"/>
      <c r="J252" s="15" t="s">
        <v>473</v>
      </c>
      <c r="K252" s="10" t="s">
        <v>474</v>
      </c>
      <c r="L252" s="10" t="s">
        <v>474</v>
      </c>
      <c r="M252" s="10" t="s">
        <v>767</v>
      </c>
      <c r="N252" s="10" t="s">
        <v>475</v>
      </c>
      <c r="O252" s="10"/>
    </row>
    <row r="253" spans="1:15" s="4" customFormat="1" ht="24.9" customHeight="1">
      <c r="A253" s="202" t="s">
        <v>615</v>
      </c>
      <c r="B253" s="203"/>
      <c r="C253" s="202"/>
      <c r="D253" s="203"/>
      <c r="E253" s="10"/>
      <c r="F253" s="47">
        <f>SUM(F254:F255)</f>
        <v>12588</v>
      </c>
      <c r="G253" s="48"/>
      <c r="H253" s="47"/>
      <c r="I253" s="47"/>
      <c r="J253" s="48"/>
      <c r="K253" s="47"/>
      <c r="L253" s="47"/>
      <c r="M253" s="47"/>
      <c r="N253" s="47"/>
      <c r="O253" s="171"/>
    </row>
    <row r="254" spans="1:15" ht="48.9" customHeight="1">
      <c r="A254" s="10">
        <v>1</v>
      </c>
      <c r="B254" s="15" t="s">
        <v>476</v>
      </c>
      <c r="C254" s="10" t="s">
        <v>974</v>
      </c>
      <c r="D254" s="15" t="s">
        <v>477</v>
      </c>
      <c r="E254" s="10">
        <v>2021</v>
      </c>
      <c r="F254" s="10">
        <v>3441</v>
      </c>
      <c r="G254" s="12" t="s">
        <v>71</v>
      </c>
      <c r="H254" s="11"/>
      <c r="I254" s="10"/>
      <c r="J254" s="9" t="s">
        <v>336</v>
      </c>
      <c r="K254" s="8"/>
      <c r="L254" s="8" t="s">
        <v>841</v>
      </c>
      <c r="M254" s="8" t="s">
        <v>841</v>
      </c>
      <c r="N254" s="8" t="s">
        <v>842</v>
      </c>
      <c r="O254" s="116"/>
    </row>
    <row r="255" spans="1:15" ht="68.099999999999994" customHeight="1">
      <c r="A255" s="96">
        <v>2</v>
      </c>
      <c r="B255" s="71" t="s">
        <v>478</v>
      </c>
      <c r="C255" s="8" t="s">
        <v>974</v>
      </c>
      <c r="D255" s="9" t="s">
        <v>479</v>
      </c>
      <c r="E255" s="10" t="s">
        <v>998</v>
      </c>
      <c r="F255" s="16">
        <v>9147</v>
      </c>
      <c r="G255" s="12" t="s">
        <v>480</v>
      </c>
      <c r="H255" s="11"/>
      <c r="I255" s="74"/>
      <c r="J255" s="12" t="s">
        <v>402</v>
      </c>
      <c r="K255" s="11"/>
      <c r="L255" s="16" t="s">
        <v>893</v>
      </c>
      <c r="M255" s="16" t="s">
        <v>893</v>
      </c>
      <c r="N255" s="16" t="s">
        <v>481</v>
      </c>
      <c r="O255" s="20"/>
    </row>
    <row r="256" spans="1:15" s="3" customFormat="1" ht="76.5" customHeight="1">
      <c r="A256" s="10">
        <v>3</v>
      </c>
      <c r="B256" s="15" t="s">
        <v>482</v>
      </c>
      <c r="C256" s="10" t="s">
        <v>974</v>
      </c>
      <c r="D256" s="15" t="s">
        <v>483</v>
      </c>
      <c r="E256" s="10" t="s">
        <v>998</v>
      </c>
      <c r="F256" s="10">
        <v>14000</v>
      </c>
      <c r="G256" s="15" t="s">
        <v>484</v>
      </c>
      <c r="H256" s="10"/>
      <c r="I256" s="10"/>
      <c r="J256" s="15" t="s">
        <v>486</v>
      </c>
      <c r="K256" s="10" t="s">
        <v>487</v>
      </c>
      <c r="L256" s="3" t="s">
        <v>487</v>
      </c>
      <c r="M256" s="10" t="s">
        <v>488</v>
      </c>
      <c r="N256" s="10" t="s">
        <v>489</v>
      </c>
      <c r="O256" s="20"/>
    </row>
    <row r="257" spans="1:15" s="2" customFormat="1" ht="24.9" customHeight="1">
      <c r="A257" s="202" t="s">
        <v>490</v>
      </c>
      <c r="B257" s="203"/>
      <c r="C257" s="202"/>
      <c r="D257" s="203"/>
      <c r="E257" s="171"/>
      <c r="F257" s="50">
        <f>SUM(F258:F260)</f>
        <v>23715</v>
      </c>
      <c r="G257" s="50"/>
      <c r="H257" s="50"/>
      <c r="I257" s="50">
        <f>SUM(I258:I260)</f>
        <v>14015</v>
      </c>
      <c r="J257" s="51"/>
      <c r="K257" s="50"/>
      <c r="L257" s="171"/>
      <c r="M257" s="171"/>
      <c r="N257" s="171"/>
      <c r="O257" s="89"/>
    </row>
    <row r="258" spans="1:15" s="34" customFormat="1" ht="75" customHeight="1">
      <c r="A258" s="8">
        <v>1</v>
      </c>
      <c r="B258" s="15" t="s">
        <v>491</v>
      </c>
      <c r="C258" s="8" t="s">
        <v>974</v>
      </c>
      <c r="D258" s="9" t="s">
        <v>492</v>
      </c>
      <c r="E258" s="10" t="s">
        <v>998</v>
      </c>
      <c r="F258" s="11">
        <v>8200</v>
      </c>
      <c r="G258" s="9" t="s">
        <v>307</v>
      </c>
      <c r="H258" s="10"/>
      <c r="I258" s="11">
        <v>5000</v>
      </c>
      <c r="J258" s="9" t="s">
        <v>714</v>
      </c>
      <c r="K258" s="8" t="s">
        <v>987</v>
      </c>
      <c r="L258" s="8" t="s">
        <v>493</v>
      </c>
      <c r="M258" s="10" t="s">
        <v>773</v>
      </c>
      <c r="N258" s="8" t="s">
        <v>494</v>
      </c>
      <c r="O258" s="82"/>
    </row>
    <row r="259" spans="1:15" s="3" customFormat="1" ht="101.1" customHeight="1">
      <c r="A259" s="132">
        <v>2</v>
      </c>
      <c r="B259" s="15" t="s">
        <v>495</v>
      </c>
      <c r="C259" s="10" t="s">
        <v>974</v>
      </c>
      <c r="D259" s="15" t="s">
        <v>496</v>
      </c>
      <c r="E259" s="10" t="s">
        <v>967</v>
      </c>
      <c r="F259" s="10">
        <v>15000</v>
      </c>
      <c r="G259" s="15" t="s">
        <v>1056</v>
      </c>
      <c r="H259" s="10"/>
      <c r="I259" s="10">
        <v>8500</v>
      </c>
      <c r="J259" s="9" t="s">
        <v>714</v>
      </c>
      <c r="K259" s="10" t="s">
        <v>497</v>
      </c>
      <c r="L259" s="10" t="s">
        <v>497</v>
      </c>
      <c r="M259" s="10" t="s">
        <v>497</v>
      </c>
      <c r="N259" s="10" t="s">
        <v>498</v>
      </c>
      <c r="O259" s="10"/>
    </row>
    <row r="260" spans="1:15" s="3" customFormat="1" ht="46.5" customHeight="1">
      <c r="A260" s="8">
        <v>3</v>
      </c>
      <c r="B260" s="15" t="s">
        <v>499</v>
      </c>
      <c r="C260" s="10" t="s">
        <v>974</v>
      </c>
      <c r="D260" s="15" t="s">
        <v>500</v>
      </c>
      <c r="E260" s="55">
        <v>2021</v>
      </c>
      <c r="F260" s="10">
        <v>515</v>
      </c>
      <c r="G260" s="15" t="s">
        <v>501</v>
      </c>
      <c r="H260" s="10"/>
      <c r="I260" s="10">
        <v>515</v>
      </c>
      <c r="J260" s="15" t="s">
        <v>722</v>
      </c>
      <c r="K260" s="10" t="s">
        <v>502</v>
      </c>
      <c r="L260" s="10" t="s">
        <v>502</v>
      </c>
      <c r="M260" s="10" t="s">
        <v>934</v>
      </c>
      <c r="N260" s="10" t="s">
        <v>503</v>
      </c>
      <c r="O260" s="10"/>
    </row>
    <row r="261" spans="1:15" s="4" customFormat="1" ht="24.9" customHeight="1">
      <c r="A261" s="213" t="s">
        <v>504</v>
      </c>
      <c r="B261" s="214"/>
      <c r="C261" s="213"/>
      <c r="D261" s="214"/>
      <c r="E261" s="10"/>
      <c r="F261" s="50">
        <f>SUM(F262:F275)</f>
        <v>520497.5</v>
      </c>
      <c r="G261" s="50"/>
      <c r="H261" s="50"/>
      <c r="I261" s="50">
        <f>SUM(I262:I275)</f>
        <v>5355</v>
      </c>
      <c r="J261" s="51"/>
      <c r="K261" s="50"/>
      <c r="L261" s="10"/>
      <c r="M261" s="10"/>
      <c r="N261" s="10"/>
      <c r="O261" s="10"/>
    </row>
    <row r="262" spans="1:15" s="3" customFormat="1" ht="53.1" customHeight="1">
      <c r="A262" s="10">
        <v>1</v>
      </c>
      <c r="B262" s="52" t="s">
        <v>505</v>
      </c>
      <c r="C262" s="10" t="s">
        <v>719</v>
      </c>
      <c r="D262" s="52" t="s">
        <v>506</v>
      </c>
      <c r="E262" s="10" t="s">
        <v>400</v>
      </c>
      <c r="F262" s="16">
        <v>36857</v>
      </c>
      <c r="G262" s="12" t="s">
        <v>407</v>
      </c>
      <c r="H262" s="11"/>
      <c r="I262" s="11"/>
      <c r="J262" s="15" t="s">
        <v>507</v>
      </c>
      <c r="K262" s="10"/>
      <c r="L262" s="8" t="s">
        <v>856</v>
      </c>
      <c r="M262" s="8" t="s">
        <v>848</v>
      </c>
      <c r="N262" s="16" t="s">
        <v>508</v>
      </c>
      <c r="O262" s="15"/>
    </row>
    <row r="263" spans="1:15" s="3" customFormat="1" ht="59.1" customHeight="1">
      <c r="A263" s="10">
        <v>2</v>
      </c>
      <c r="B263" s="52" t="s">
        <v>509</v>
      </c>
      <c r="C263" s="10" t="s">
        <v>719</v>
      </c>
      <c r="D263" s="103" t="s">
        <v>510</v>
      </c>
      <c r="E263" s="10" t="s">
        <v>976</v>
      </c>
      <c r="F263" s="16">
        <v>200000</v>
      </c>
      <c r="G263" s="12" t="s">
        <v>407</v>
      </c>
      <c r="H263" s="11"/>
      <c r="I263" s="11"/>
      <c r="J263" s="9" t="s">
        <v>336</v>
      </c>
      <c r="K263" s="8"/>
      <c r="L263" s="8" t="s">
        <v>856</v>
      </c>
      <c r="M263" s="8" t="s">
        <v>848</v>
      </c>
      <c r="N263" s="16" t="s">
        <v>511</v>
      </c>
      <c r="O263" s="15"/>
    </row>
    <row r="264" spans="1:15" s="3" customFormat="1" ht="60.9" customHeight="1">
      <c r="A264" s="10">
        <v>3</v>
      </c>
      <c r="B264" s="52" t="s">
        <v>512</v>
      </c>
      <c r="C264" s="10" t="s">
        <v>719</v>
      </c>
      <c r="D264" s="52" t="s">
        <v>513</v>
      </c>
      <c r="E264" s="10" t="s">
        <v>976</v>
      </c>
      <c r="F264" s="16">
        <v>240000</v>
      </c>
      <c r="G264" s="12" t="s">
        <v>407</v>
      </c>
      <c r="H264" s="11"/>
      <c r="I264" s="11"/>
      <c r="J264" s="9" t="s">
        <v>336</v>
      </c>
      <c r="K264" s="8"/>
      <c r="L264" s="8" t="s">
        <v>856</v>
      </c>
      <c r="M264" s="8" t="s">
        <v>848</v>
      </c>
      <c r="N264" s="16" t="s">
        <v>514</v>
      </c>
      <c r="O264" s="15"/>
    </row>
    <row r="265" spans="1:15" s="3" customFormat="1" ht="54" customHeight="1">
      <c r="A265" s="10">
        <v>4</v>
      </c>
      <c r="B265" s="52" t="s">
        <v>515</v>
      </c>
      <c r="C265" s="10" t="s">
        <v>719</v>
      </c>
      <c r="D265" s="103" t="s">
        <v>516</v>
      </c>
      <c r="E265" s="10" t="s">
        <v>967</v>
      </c>
      <c r="F265" s="16">
        <v>13000</v>
      </c>
      <c r="G265" s="12" t="s">
        <v>407</v>
      </c>
      <c r="H265" s="11"/>
      <c r="I265" s="11"/>
      <c r="J265" s="9" t="s">
        <v>336</v>
      </c>
      <c r="K265" s="8"/>
      <c r="L265" s="8" t="s">
        <v>856</v>
      </c>
      <c r="M265" s="8" t="s">
        <v>848</v>
      </c>
      <c r="N265" s="16" t="s">
        <v>115</v>
      </c>
      <c r="O265" s="15"/>
    </row>
    <row r="266" spans="1:15" s="3" customFormat="1" ht="78" customHeight="1">
      <c r="A266" s="10">
        <v>5</v>
      </c>
      <c r="B266" s="52" t="s">
        <v>517</v>
      </c>
      <c r="C266" s="8" t="s">
        <v>974</v>
      </c>
      <c r="D266" s="105" t="s">
        <v>518</v>
      </c>
      <c r="E266" s="10" t="s">
        <v>998</v>
      </c>
      <c r="F266" s="16">
        <v>4000</v>
      </c>
      <c r="G266" s="12" t="s">
        <v>407</v>
      </c>
      <c r="H266" s="11"/>
      <c r="I266" s="11"/>
      <c r="J266" s="9" t="s">
        <v>336</v>
      </c>
      <c r="K266" s="8"/>
      <c r="L266" s="8" t="s">
        <v>856</v>
      </c>
      <c r="M266" s="8" t="s">
        <v>848</v>
      </c>
      <c r="N266" s="16" t="s">
        <v>115</v>
      </c>
      <c r="O266" s="15"/>
    </row>
    <row r="267" spans="1:15" s="7" customFormat="1" ht="69.900000000000006" customHeight="1">
      <c r="A267" s="10">
        <v>6</v>
      </c>
      <c r="B267" s="98" t="s">
        <v>519</v>
      </c>
      <c r="C267" s="99" t="s">
        <v>974</v>
      </c>
      <c r="D267" s="98" t="s">
        <v>520</v>
      </c>
      <c r="E267" s="10" t="s">
        <v>998</v>
      </c>
      <c r="F267" s="16">
        <v>3800</v>
      </c>
      <c r="G267" s="15" t="s">
        <v>139</v>
      </c>
      <c r="H267" s="11"/>
      <c r="I267" s="16"/>
      <c r="J267" s="9" t="s">
        <v>714</v>
      </c>
      <c r="K267" s="8"/>
      <c r="L267" s="16" t="s">
        <v>856</v>
      </c>
      <c r="M267" s="16" t="s">
        <v>848</v>
      </c>
      <c r="N267" s="16" t="s">
        <v>115</v>
      </c>
      <c r="O267" s="20"/>
    </row>
    <row r="268" spans="1:15" s="3" customFormat="1" ht="86.1" customHeight="1">
      <c r="A268" s="10">
        <v>7</v>
      </c>
      <c r="B268" s="52" t="s">
        <v>521</v>
      </c>
      <c r="C268" s="8" t="s">
        <v>974</v>
      </c>
      <c r="D268" s="71" t="s">
        <v>522</v>
      </c>
      <c r="E268" s="10" t="s">
        <v>998</v>
      </c>
      <c r="F268" s="16">
        <v>12000</v>
      </c>
      <c r="G268" s="12" t="s">
        <v>407</v>
      </c>
      <c r="H268" s="11"/>
      <c r="I268" s="11"/>
      <c r="J268" s="9" t="s">
        <v>336</v>
      </c>
      <c r="K268" s="8"/>
      <c r="L268" s="8" t="s">
        <v>856</v>
      </c>
      <c r="M268" s="8" t="s">
        <v>848</v>
      </c>
      <c r="N268" s="16" t="s">
        <v>115</v>
      </c>
      <c r="O268" s="15"/>
    </row>
    <row r="269" spans="1:15" s="35" customFormat="1" ht="72.75" customHeight="1">
      <c r="A269" s="10">
        <v>8</v>
      </c>
      <c r="B269" s="133" t="s">
        <v>523</v>
      </c>
      <c r="C269" s="18" t="s">
        <v>974</v>
      </c>
      <c r="D269" s="133" t="s">
        <v>524</v>
      </c>
      <c r="E269" s="18" t="s">
        <v>976</v>
      </c>
      <c r="F269" s="134">
        <v>1480.5</v>
      </c>
      <c r="G269" s="77" t="s">
        <v>525</v>
      </c>
      <c r="H269" s="18"/>
      <c r="I269" s="137">
        <v>755</v>
      </c>
      <c r="J269" s="77" t="s">
        <v>714</v>
      </c>
      <c r="K269" s="18" t="s">
        <v>526</v>
      </c>
      <c r="L269" s="5" t="s">
        <v>526</v>
      </c>
      <c r="M269" s="18" t="s">
        <v>527</v>
      </c>
      <c r="N269" s="18" t="s">
        <v>528</v>
      </c>
      <c r="O269" s="18"/>
    </row>
    <row r="270" spans="1:15" s="3" customFormat="1" ht="83.4" customHeight="1">
      <c r="A270" s="10">
        <v>9</v>
      </c>
      <c r="B270" s="15" t="s">
        <v>529</v>
      </c>
      <c r="C270" s="10" t="s">
        <v>974</v>
      </c>
      <c r="D270" s="15" t="s">
        <v>530</v>
      </c>
      <c r="E270" s="54" t="s">
        <v>531</v>
      </c>
      <c r="F270" s="10">
        <v>5000</v>
      </c>
      <c r="G270" s="15" t="s">
        <v>532</v>
      </c>
      <c r="H270" s="10"/>
      <c r="I270" s="10">
        <v>1000</v>
      </c>
      <c r="J270" s="15" t="s">
        <v>714</v>
      </c>
      <c r="K270" s="10" t="s">
        <v>533</v>
      </c>
      <c r="L270" s="10" t="s">
        <v>533</v>
      </c>
      <c r="M270" s="10" t="s">
        <v>534</v>
      </c>
      <c r="N270" s="10" t="s">
        <v>535</v>
      </c>
      <c r="O270" s="10"/>
    </row>
    <row r="271" spans="1:15" s="3" customFormat="1" ht="46.8" customHeight="1">
      <c r="A271" s="10">
        <v>10</v>
      </c>
      <c r="B271" s="15" t="s">
        <v>536</v>
      </c>
      <c r="C271" s="10" t="s">
        <v>974</v>
      </c>
      <c r="D271" s="15" t="s">
        <v>537</v>
      </c>
      <c r="E271" s="54">
        <v>2021</v>
      </c>
      <c r="F271" s="10">
        <v>500</v>
      </c>
      <c r="G271" s="15" t="s">
        <v>538</v>
      </c>
      <c r="H271" s="10"/>
      <c r="I271" s="10">
        <v>500</v>
      </c>
      <c r="J271" s="15" t="s">
        <v>722</v>
      </c>
      <c r="K271" s="10" t="s">
        <v>539</v>
      </c>
      <c r="L271" s="10" t="s">
        <v>539</v>
      </c>
      <c r="M271" s="10" t="s">
        <v>534</v>
      </c>
      <c r="N271" s="10" t="s">
        <v>540</v>
      </c>
      <c r="O271" s="10"/>
    </row>
    <row r="272" spans="1:15" s="3" customFormat="1" ht="46.2" customHeight="1">
      <c r="A272" s="10">
        <v>11</v>
      </c>
      <c r="B272" s="15" t="s">
        <v>541</v>
      </c>
      <c r="C272" s="10" t="s">
        <v>974</v>
      </c>
      <c r="D272" s="15" t="s">
        <v>542</v>
      </c>
      <c r="E272" s="54">
        <v>2021</v>
      </c>
      <c r="F272" s="10">
        <v>1100</v>
      </c>
      <c r="G272" s="15" t="s">
        <v>543</v>
      </c>
      <c r="H272" s="10"/>
      <c r="I272" s="10">
        <v>1100</v>
      </c>
      <c r="J272" s="15" t="s">
        <v>722</v>
      </c>
      <c r="K272" s="10" t="s">
        <v>544</v>
      </c>
      <c r="L272" s="10" t="s">
        <v>544</v>
      </c>
      <c r="M272" s="10" t="s">
        <v>534</v>
      </c>
      <c r="N272" s="10" t="s">
        <v>545</v>
      </c>
      <c r="O272" s="10"/>
    </row>
    <row r="273" spans="1:15" s="3" customFormat="1" ht="90" customHeight="1">
      <c r="A273" s="10">
        <v>12</v>
      </c>
      <c r="B273" s="15" t="s">
        <v>546</v>
      </c>
      <c r="C273" s="10" t="s">
        <v>974</v>
      </c>
      <c r="D273" s="15" t="s">
        <v>547</v>
      </c>
      <c r="E273" s="10">
        <v>2021</v>
      </c>
      <c r="F273" s="10">
        <v>1000</v>
      </c>
      <c r="G273" s="15" t="s">
        <v>548</v>
      </c>
      <c r="H273" s="10"/>
      <c r="I273" s="10">
        <v>1000</v>
      </c>
      <c r="J273" s="15" t="s">
        <v>722</v>
      </c>
      <c r="K273" s="10" t="s">
        <v>549</v>
      </c>
      <c r="L273" s="10" t="s">
        <v>549</v>
      </c>
      <c r="M273" s="10" t="s">
        <v>534</v>
      </c>
      <c r="N273" s="10" t="s">
        <v>550</v>
      </c>
      <c r="O273" s="10"/>
    </row>
    <row r="274" spans="1:15" s="3" customFormat="1" ht="105" customHeight="1">
      <c r="A274" s="10">
        <v>13</v>
      </c>
      <c r="B274" s="52" t="s">
        <v>551</v>
      </c>
      <c r="C274" s="16" t="s">
        <v>974</v>
      </c>
      <c r="D274" s="52" t="s">
        <v>552</v>
      </c>
      <c r="E274" s="95" t="s">
        <v>967</v>
      </c>
      <c r="F274" s="16">
        <v>1260</v>
      </c>
      <c r="G274" s="135" t="s">
        <v>553</v>
      </c>
      <c r="H274" s="10"/>
      <c r="I274" s="16">
        <v>500</v>
      </c>
      <c r="J274" s="15" t="s">
        <v>714</v>
      </c>
      <c r="K274" s="10" t="s">
        <v>554</v>
      </c>
      <c r="L274" s="10" t="s">
        <v>554</v>
      </c>
      <c r="M274" s="10" t="s">
        <v>555</v>
      </c>
      <c r="N274" s="16" t="s">
        <v>556</v>
      </c>
      <c r="O274" s="10"/>
    </row>
    <row r="275" spans="1:15" s="3" customFormat="1" ht="60.9" customHeight="1">
      <c r="A275" s="10">
        <v>14</v>
      </c>
      <c r="B275" s="9" t="s">
        <v>557</v>
      </c>
      <c r="C275" s="10" t="s">
        <v>974</v>
      </c>
      <c r="D275" s="9" t="s">
        <v>558</v>
      </c>
      <c r="E275" s="46">
        <v>2021</v>
      </c>
      <c r="F275" s="11">
        <v>500</v>
      </c>
      <c r="G275" s="135" t="s">
        <v>559</v>
      </c>
      <c r="H275" s="10"/>
      <c r="I275" s="11">
        <v>500</v>
      </c>
      <c r="J275" s="15" t="s">
        <v>722</v>
      </c>
      <c r="K275" s="8" t="s">
        <v>560</v>
      </c>
      <c r="L275" s="8" t="s">
        <v>560</v>
      </c>
      <c r="M275" s="10" t="s">
        <v>561</v>
      </c>
      <c r="N275" s="8" t="s">
        <v>562</v>
      </c>
      <c r="O275" s="10"/>
    </row>
    <row r="276" spans="1:15" s="39" customFormat="1" ht="24.9" customHeight="1">
      <c r="A276" s="202" t="s">
        <v>563</v>
      </c>
      <c r="B276" s="203"/>
      <c r="C276" s="202"/>
      <c r="D276" s="203"/>
      <c r="E276" s="10"/>
      <c r="F276" s="47">
        <f>SUM(F277:F285)</f>
        <v>42197.7</v>
      </c>
      <c r="G276" s="47"/>
      <c r="H276" s="47"/>
      <c r="I276" s="47">
        <f>SUM(I277:I285)</f>
        <v>3600</v>
      </c>
      <c r="J276" s="48"/>
      <c r="K276" s="47"/>
      <c r="L276" s="172"/>
      <c r="M276" s="172"/>
      <c r="N276" s="172"/>
      <c r="O276" s="171"/>
    </row>
    <row r="277" spans="1:15" s="28" customFormat="1" ht="57" customHeight="1">
      <c r="A277" s="8">
        <v>1</v>
      </c>
      <c r="B277" s="15" t="s">
        <v>564</v>
      </c>
      <c r="C277" s="10" t="s">
        <v>974</v>
      </c>
      <c r="D277" s="15" t="s">
        <v>565</v>
      </c>
      <c r="E277" s="10" t="s">
        <v>967</v>
      </c>
      <c r="F277" s="10">
        <v>3000</v>
      </c>
      <c r="G277" s="15" t="s">
        <v>566</v>
      </c>
      <c r="H277" s="10"/>
      <c r="I277" s="10"/>
      <c r="J277" s="15" t="s">
        <v>336</v>
      </c>
      <c r="K277" s="10"/>
      <c r="L277" s="10" t="s">
        <v>732</v>
      </c>
      <c r="M277" s="10" t="s">
        <v>732</v>
      </c>
      <c r="N277" s="10" t="s">
        <v>1122</v>
      </c>
      <c r="O277" s="116"/>
    </row>
    <row r="278" spans="1:15" ht="66.900000000000006" customHeight="1">
      <c r="A278" s="8">
        <v>2</v>
      </c>
      <c r="B278" s="71" t="s">
        <v>567</v>
      </c>
      <c r="C278" s="8" t="s">
        <v>974</v>
      </c>
      <c r="D278" s="71" t="s">
        <v>568</v>
      </c>
      <c r="E278" s="10" t="s">
        <v>967</v>
      </c>
      <c r="F278" s="16">
        <v>30000</v>
      </c>
      <c r="G278" s="15" t="s">
        <v>566</v>
      </c>
      <c r="H278" s="11"/>
      <c r="I278" s="16"/>
      <c r="J278" s="52" t="s">
        <v>569</v>
      </c>
      <c r="K278" s="16"/>
      <c r="L278" s="16" t="s">
        <v>570</v>
      </c>
      <c r="M278" s="16" t="s">
        <v>570</v>
      </c>
      <c r="N278" s="16" t="s">
        <v>571</v>
      </c>
      <c r="O278" s="16"/>
    </row>
    <row r="279" spans="1:15" s="3" customFormat="1" ht="86.4" customHeight="1">
      <c r="A279" s="8">
        <v>3</v>
      </c>
      <c r="B279" s="15" t="s">
        <v>572</v>
      </c>
      <c r="C279" s="10" t="s">
        <v>974</v>
      </c>
      <c r="D279" s="15" t="s">
        <v>573</v>
      </c>
      <c r="E279" s="10">
        <v>2021</v>
      </c>
      <c r="F279" s="10">
        <v>800</v>
      </c>
      <c r="G279" s="15" t="s">
        <v>574</v>
      </c>
      <c r="H279" s="10"/>
      <c r="I279" s="10">
        <v>800</v>
      </c>
      <c r="J279" s="9" t="s">
        <v>722</v>
      </c>
      <c r="K279" s="10" t="s">
        <v>575</v>
      </c>
      <c r="L279" s="10" t="s">
        <v>575</v>
      </c>
      <c r="M279" s="10" t="s">
        <v>223</v>
      </c>
      <c r="N279" s="10" t="s">
        <v>576</v>
      </c>
      <c r="O279" s="10"/>
    </row>
    <row r="280" spans="1:15" s="3" customFormat="1" ht="42" customHeight="1">
      <c r="A280" s="8">
        <v>4</v>
      </c>
      <c r="B280" s="15" t="s">
        <v>577</v>
      </c>
      <c r="C280" s="10" t="s">
        <v>974</v>
      </c>
      <c r="D280" s="15" t="s">
        <v>578</v>
      </c>
      <c r="E280" s="54">
        <v>2021</v>
      </c>
      <c r="F280" s="10">
        <v>800</v>
      </c>
      <c r="G280" s="15" t="s">
        <v>579</v>
      </c>
      <c r="H280" s="10"/>
      <c r="I280" s="10">
        <v>800</v>
      </c>
      <c r="J280" s="9" t="s">
        <v>722</v>
      </c>
      <c r="K280" s="10" t="s">
        <v>580</v>
      </c>
      <c r="L280" s="10" t="s">
        <v>580</v>
      </c>
      <c r="M280" s="10" t="s">
        <v>534</v>
      </c>
      <c r="N280" s="10" t="s">
        <v>581</v>
      </c>
      <c r="O280" s="10"/>
    </row>
    <row r="281" spans="1:15" s="3" customFormat="1" ht="89.4" customHeight="1">
      <c r="A281" s="8">
        <v>5</v>
      </c>
      <c r="B281" s="15" t="s">
        <v>582</v>
      </c>
      <c r="C281" s="10" t="s">
        <v>974</v>
      </c>
      <c r="D281" s="15" t="s">
        <v>583</v>
      </c>
      <c r="E281" s="10" t="s">
        <v>967</v>
      </c>
      <c r="F281" s="10">
        <v>600</v>
      </c>
      <c r="G281" s="15" t="s">
        <v>584</v>
      </c>
      <c r="H281" s="10"/>
      <c r="I281" s="10">
        <v>300</v>
      </c>
      <c r="J281" s="15" t="s">
        <v>336</v>
      </c>
      <c r="K281" s="10" t="s">
        <v>585</v>
      </c>
      <c r="L281" s="10" t="s">
        <v>585</v>
      </c>
      <c r="M281" s="14" t="s">
        <v>585</v>
      </c>
      <c r="N281" s="10" t="s">
        <v>586</v>
      </c>
      <c r="O281" s="132"/>
    </row>
    <row r="282" spans="1:15" s="3" customFormat="1" ht="84" customHeight="1">
      <c r="A282" s="8">
        <v>6</v>
      </c>
      <c r="B282" s="15" t="s">
        <v>587</v>
      </c>
      <c r="C282" s="10" t="s">
        <v>974</v>
      </c>
      <c r="D282" s="15" t="s">
        <v>588</v>
      </c>
      <c r="E282" s="10">
        <v>2021</v>
      </c>
      <c r="F282" s="10">
        <v>800</v>
      </c>
      <c r="G282" s="15" t="s">
        <v>589</v>
      </c>
      <c r="H282" s="10"/>
      <c r="I282" s="10">
        <v>800</v>
      </c>
      <c r="J282" s="15" t="s">
        <v>336</v>
      </c>
      <c r="K282" s="10" t="s">
        <v>256</v>
      </c>
      <c r="L282" s="10" t="s">
        <v>590</v>
      </c>
      <c r="M282" s="10" t="s">
        <v>590</v>
      </c>
      <c r="N282" s="10"/>
      <c r="O282" s="10"/>
    </row>
    <row r="283" spans="1:15" s="3" customFormat="1" ht="48.9" customHeight="1">
      <c r="A283" s="8">
        <v>7</v>
      </c>
      <c r="B283" s="15" t="s">
        <v>591</v>
      </c>
      <c r="C283" s="10" t="s">
        <v>719</v>
      </c>
      <c r="D283" s="15" t="s">
        <v>592</v>
      </c>
      <c r="E283" s="10" t="s">
        <v>998</v>
      </c>
      <c r="F283" s="10">
        <v>680</v>
      </c>
      <c r="G283" s="15" t="s">
        <v>593</v>
      </c>
      <c r="H283" s="10"/>
      <c r="I283" s="10">
        <v>200</v>
      </c>
      <c r="J283" s="15" t="s">
        <v>336</v>
      </c>
      <c r="K283" s="10" t="s">
        <v>594</v>
      </c>
      <c r="L283" s="10" t="s">
        <v>590</v>
      </c>
      <c r="M283" s="10" t="s">
        <v>590</v>
      </c>
      <c r="N283" s="10" t="s">
        <v>595</v>
      </c>
      <c r="O283" s="10"/>
    </row>
    <row r="284" spans="1:15" s="3" customFormat="1" ht="52.2" customHeight="1">
      <c r="A284" s="8">
        <v>8</v>
      </c>
      <c r="B284" s="15" t="s">
        <v>596</v>
      </c>
      <c r="C284" s="10" t="s">
        <v>974</v>
      </c>
      <c r="D284" s="15" t="s">
        <v>597</v>
      </c>
      <c r="E284" s="10" t="s">
        <v>998</v>
      </c>
      <c r="F284" s="136">
        <v>517.70000000000005</v>
      </c>
      <c r="G284" s="15" t="s">
        <v>598</v>
      </c>
      <c r="H284" s="10"/>
      <c r="I284" s="10">
        <v>200</v>
      </c>
      <c r="J284" s="15" t="s">
        <v>336</v>
      </c>
      <c r="K284" s="10" t="s">
        <v>599</v>
      </c>
      <c r="L284" s="10" t="s">
        <v>256</v>
      </c>
      <c r="M284" s="10" t="s">
        <v>256</v>
      </c>
      <c r="N284" s="10" t="s">
        <v>600</v>
      </c>
      <c r="O284" s="10"/>
    </row>
    <row r="285" spans="1:15" s="3" customFormat="1" ht="54" customHeight="1">
      <c r="A285" s="8">
        <v>9</v>
      </c>
      <c r="B285" s="15" t="s">
        <v>601</v>
      </c>
      <c r="C285" s="10" t="s">
        <v>974</v>
      </c>
      <c r="D285" s="15" t="s">
        <v>602</v>
      </c>
      <c r="E285" s="10" t="s">
        <v>976</v>
      </c>
      <c r="F285" s="10">
        <v>5000</v>
      </c>
      <c r="G285" s="15" t="s">
        <v>1056</v>
      </c>
      <c r="H285" s="10"/>
      <c r="I285" s="10">
        <v>500</v>
      </c>
      <c r="J285" s="15" t="s">
        <v>336</v>
      </c>
      <c r="K285" s="10" t="s">
        <v>256</v>
      </c>
      <c r="L285" s="10" t="s">
        <v>256</v>
      </c>
      <c r="M285" s="10" t="s">
        <v>256</v>
      </c>
      <c r="N285" s="10" t="s">
        <v>603</v>
      </c>
      <c r="O285" s="10"/>
    </row>
  </sheetData>
  <autoFilter ref="A5:O285"/>
  <mergeCells count="50">
    <mergeCell ref="A217:D217"/>
    <mergeCell ref="A146:D146"/>
    <mergeCell ref="A261:D261"/>
    <mergeCell ref="A276:D276"/>
    <mergeCell ref="A223:D223"/>
    <mergeCell ref="A224:D224"/>
    <mergeCell ref="A239:D239"/>
    <mergeCell ref="A253:D253"/>
    <mergeCell ref="A257:D257"/>
    <mergeCell ref="A183:D183"/>
    <mergeCell ref="A203:D203"/>
    <mergeCell ref="A207:D207"/>
    <mergeCell ref="A93:D93"/>
    <mergeCell ref="A115:D115"/>
    <mergeCell ref="A133:D133"/>
    <mergeCell ref="A134:D134"/>
    <mergeCell ref="A191:D191"/>
    <mergeCell ref="A71:D71"/>
    <mergeCell ref="A70:D70"/>
    <mergeCell ref="A37:D37"/>
    <mergeCell ref="A38:D38"/>
    <mergeCell ref="A58:D58"/>
    <mergeCell ref="A61:D61"/>
    <mergeCell ref="A66:D66"/>
    <mergeCell ref="B5:B6"/>
    <mergeCell ref="C5:C6"/>
    <mergeCell ref="I5:J5"/>
    <mergeCell ref="A41:D41"/>
    <mergeCell ref="E5:E6"/>
    <mergeCell ref="D5:D6"/>
    <mergeCell ref="A69:D69"/>
    <mergeCell ref="H5:H6"/>
    <mergeCell ref="A7:D7"/>
    <mergeCell ref="A9:D9"/>
    <mergeCell ref="A8:D8"/>
    <mergeCell ref="F5:F6"/>
    <mergeCell ref="G5:G6"/>
    <mergeCell ref="A10:D10"/>
    <mergeCell ref="A15:D15"/>
    <mergeCell ref="A22:D22"/>
    <mergeCell ref="A2:B2"/>
    <mergeCell ref="A3:O3"/>
    <mergeCell ref="A4:J4"/>
    <mergeCell ref="M4:O4"/>
    <mergeCell ref="O5:O6"/>
    <mergeCell ref="M5:M6"/>
    <mergeCell ref="N5:N6"/>
    <mergeCell ref="L5:L6"/>
    <mergeCell ref="K5:K6"/>
    <mergeCell ref="A5:A6"/>
  </mergeCells>
  <phoneticPr fontId="43" type="noConversion"/>
  <pageMargins left="1.299212598425197" right="0.11811023622047245" top="0.51181102362204722" bottom="0.39370078740157483" header="0.47244094488188981" footer="0.19685039370078741"/>
  <pageSetup paperSize="9" scale="85" fitToHeight="0" orientation="landscape" useFirstPageNumber="1" r:id="rId1"/>
  <headerFooter scaleWithDoc="0" alignWithMargins="0"/>
  <ignoredErrors>
    <ignoredError sqref="H7 I223:I224 I276 I239 I261"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二、经济社会发展市财政补助资金计划</vt:lpstr>
      <vt:lpstr>三、固定资产投资计划</vt:lpstr>
      <vt:lpstr>根据年底投资完成情况调整2.24</vt:lpstr>
      <vt:lpstr>二、经济社会发展市财政补助资金计划!Print_Titles</vt:lpstr>
      <vt:lpstr>根据年底投资完成情况调整2.24!Print_Titles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zgg</dc:creator>
  <cp:lastModifiedBy>Administrator</cp:lastModifiedBy>
  <cp:revision>1</cp:revision>
  <cp:lastPrinted>2021-04-13T09:19:25Z</cp:lastPrinted>
  <dcterms:created xsi:type="dcterms:W3CDTF">2012-10-30T01:23:00Z</dcterms:created>
  <dcterms:modified xsi:type="dcterms:W3CDTF">2021-04-13T09:19:26Z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y fmtid="{D5CDD505-2E9C-101B-9397-08002B2CF9AE}" pid="3" name="KSORubyTemplateID">
    <vt:lpwstr>11</vt:lpwstr>
  </property>
</Properties>
</file>